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472844b1c0269bf/Escritorio/"/>
    </mc:Choice>
  </mc:AlternateContent>
  <xr:revisionPtr revIDLastSave="0" documentId="8_{7F64EFD2-E978-4F42-AD5F-B799730D5C0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IESGOS DE GESTION 2024" sheetId="2" r:id="rId1"/>
    <sheet name="orgin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2" l="1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26" i="1" l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</calcChain>
</file>

<file path=xl/sharedStrings.xml><?xml version="1.0" encoding="utf-8"?>
<sst xmlns="http://schemas.openxmlformats.org/spreadsheetml/2006/main" count="1301" uniqueCount="222">
  <si>
    <t>Identificación del riesgo</t>
  </si>
  <si>
    <t>Análisis del riesgo inherente</t>
  </si>
  <si>
    <t>Evaluación del riesgo - Valoración de los controles</t>
  </si>
  <si>
    <t>Evaluación del riesgo - Nivel del riesgo residual</t>
  </si>
  <si>
    <t>Plan de Acción</t>
  </si>
  <si>
    <t>Proceso</t>
  </si>
  <si>
    <t xml:space="preserve">Referencia </t>
  </si>
  <si>
    <t>Impacto</t>
  </si>
  <si>
    <t>Causa Inmediata</t>
  </si>
  <si>
    <t>Causa Raíz</t>
  </si>
  <si>
    <t>Descripción del Riesgo</t>
  </si>
  <si>
    <t>Clasificación del Riesgo</t>
  </si>
  <si>
    <t>Frecuencia con la cual se realiza la actividad</t>
  </si>
  <si>
    <t>Probabilidad Inherente</t>
  </si>
  <si>
    <t>%</t>
  </si>
  <si>
    <t>Criterios de impacto</t>
  </si>
  <si>
    <t>Observación de criterio</t>
  </si>
  <si>
    <t>Impacto 
Inherente</t>
  </si>
  <si>
    <t>Zona de Riesgo Inherente</t>
  </si>
  <si>
    <t>No. Control</t>
  </si>
  <si>
    <t>Descripción del Control</t>
  </si>
  <si>
    <t>Afectación</t>
  </si>
  <si>
    <t>Atributos</t>
  </si>
  <si>
    <t>Probabilidad Residual</t>
  </si>
  <si>
    <t>Probabilidad Residual Final</t>
  </si>
  <si>
    <t>Impacto Residual Final</t>
  </si>
  <si>
    <t>Zona de Riesgo Final</t>
  </si>
  <si>
    <t>Tratamiento</t>
  </si>
  <si>
    <t>Responsable</t>
  </si>
  <si>
    <t>Fecha Implementación</t>
  </si>
  <si>
    <t>Fecha Seguimiento</t>
  </si>
  <si>
    <t>Seguimiento</t>
  </si>
  <si>
    <t>Estado</t>
  </si>
  <si>
    <t>Tipo</t>
  </si>
  <si>
    <t>Implementación</t>
  </si>
  <si>
    <t>Calificación</t>
  </si>
  <si>
    <t>Documentación</t>
  </si>
  <si>
    <t>Frecuencia</t>
  </si>
  <si>
    <t>Evidencia</t>
  </si>
  <si>
    <t>DIRECCIONAMIENTO ESTRATEGICO</t>
  </si>
  <si>
    <t>Económico y Reputacional</t>
  </si>
  <si>
    <t>Muy Baja</t>
  </si>
  <si>
    <t xml:space="preserve">     El riesgo afecta la imagen de la entidad a nivel nacional, con efecto publicitarios sostenible a nivel país</t>
  </si>
  <si>
    <t>Catastrófico</t>
  </si>
  <si>
    <t>Extremo</t>
  </si>
  <si>
    <t>Probabilidad</t>
  </si>
  <si>
    <t>Preventivo</t>
  </si>
  <si>
    <t>Manual</t>
  </si>
  <si>
    <t>40%</t>
  </si>
  <si>
    <t>Documentado</t>
  </si>
  <si>
    <t>Continua</t>
  </si>
  <si>
    <t>Con Registro</t>
  </si>
  <si>
    <t>Evitar</t>
  </si>
  <si>
    <t>Director / Secretaria General y Administrativa</t>
  </si>
  <si>
    <t>Cuatrimestral</t>
  </si>
  <si>
    <t>En curso</t>
  </si>
  <si>
    <t>No atender de manera voluntaria y oportuna las peticiones, quejas, tutelas y la gestión institucional, dentro de los términos de tiempo establecidos por la nora</t>
  </si>
  <si>
    <t>Venciiento de términos de peticiones, quejas y reclamos y tutelas.</t>
  </si>
  <si>
    <t>Ejecucion y Administracion de procesos</t>
  </si>
  <si>
    <t>Media</t>
  </si>
  <si>
    <t xml:space="preserve">     El riesgo afecta la imagen de de la entidad con efecto publicitario sostenido a nivel de sector administrativo, nivel departamental o municipal</t>
  </si>
  <si>
    <t>Mayor</t>
  </si>
  <si>
    <t xml:space="preserve">Alto </t>
  </si>
  <si>
    <t>Correctivo</t>
  </si>
  <si>
    <t>25%</t>
  </si>
  <si>
    <t>Sin Documentar</t>
  </si>
  <si>
    <t>Moderado</t>
  </si>
  <si>
    <t>Reducir (mitigar)</t>
  </si>
  <si>
    <t>Consultar diariamente la correspondencia recibida en el sistema (Ventana) del BIF</t>
  </si>
  <si>
    <t xml:space="preserve">     El riesgo afecta la imagen de la entidad con algunos usuarios de relevancia frente al logro de los objetivos</t>
  </si>
  <si>
    <t>CONTRATACION</t>
  </si>
  <si>
    <t xml:space="preserve">Falta de planeación </t>
  </si>
  <si>
    <t>No identificar claramente las necesidades de contratación que se requiere por parte del BIF</t>
  </si>
  <si>
    <t>Debilidad en la planeación contractual de la entidad</t>
  </si>
  <si>
    <t>Establecer las necesidades de la entidad en materia contractual para cada vigencia</t>
  </si>
  <si>
    <t>Contratación realizada de conformidad a las necesidas previstas para la vigencia en ejecucion</t>
  </si>
  <si>
    <t>Designación de Supervisores no idóneos</t>
  </si>
  <si>
    <t>incumplimiento en la supervisión idónea sobre la ejecución de los contratos</t>
  </si>
  <si>
    <t>Deficiencia en la supervision de los contratos
en la entidad</t>
  </si>
  <si>
    <t>Fraude Interno</t>
  </si>
  <si>
    <t>Baja</t>
  </si>
  <si>
    <t>Alto</t>
  </si>
  <si>
    <t>Designación de personas idóneas para ejercer la supervisión de los contratos</t>
  </si>
  <si>
    <t>Secretaria General y Administrativa</t>
  </si>
  <si>
    <t>Inoportuna publicación contractual</t>
  </si>
  <si>
    <t>Demora en la publicidad de todos los contratos en las plataformas oficiales SECOP II y SIA OBSERVA</t>
  </si>
  <si>
    <t>Estemporeneidad en la publicación de la contratación realizada por la entidad</t>
  </si>
  <si>
    <t>Aplicación del Manual de Contratación y cuplimiento de la normatividad vigente</t>
  </si>
  <si>
    <t>Publicar oportunanente la contratacion en las plataformas oficiales de conformidad con los términos establecidos para ello.</t>
  </si>
  <si>
    <t>Desconocimiento de la norma</t>
  </si>
  <si>
    <t>Desconocimiento del Manual de Contratación y la normatividad vigente</t>
  </si>
  <si>
    <t>Debilidad en la verificación de los documentos contractuales, debido al desconocimiento o interpretación subjetiva del marco normativo, que afecta el normal desarrollo de los procesos contractuales.</t>
  </si>
  <si>
    <t>Notificar el personal que se encargara de la supervisión de los contratos.</t>
  </si>
  <si>
    <t>Cada funcionario designado como Supervisor deberá dar cumplimiento al Acto Administrativo de delegación de supervisión.</t>
  </si>
  <si>
    <t>GESTION DE TALENTO HUMANO</t>
  </si>
  <si>
    <t>Reputacional</t>
  </si>
  <si>
    <t xml:space="preserve">     El riesgo afecta la imagen de alguna área de la organización</t>
  </si>
  <si>
    <t>Leve</t>
  </si>
  <si>
    <t>Bajo</t>
  </si>
  <si>
    <t>Automático</t>
  </si>
  <si>
    <t>50%</t>
  </si>
  <si>
    <t>Director / Secretaria General y Administrativa / Profesional de Talento Humano</t>
  </si>
  <si>
    <t>Pagos indebidos por errores en liquidación de nómina y/o prestaciones sociales.</t>
  </si>
  <si>
    <t>Incumplimiento del procedimiento para la liquidación de la nómina, en la transcripción errónea de las novedades</t>
  </si>
  <si>
    <t xml:space="preserve">Liquidación con errores de nómina y/o prestaciones sociales de los funcionarios del BIF
</t>
  </si>
  <si>
    <t>Realizar mediante comparación el archivo de novedades Vs lo diligenciado en la liquidación de nómina</t>
  </si>
  <si>
    <t>GESTION FINANCIERA</t>
  </si>
  <si>
    <t>Económico</t>
  </si>
  <si>
    <t>Transacciones bancarias indebidas</t>
  </si>
  <si>
    <t>Transferencia bancaria a un beneficiario diferente al indicado y/o por valor diferente</t>
  </si>
  <si>
    <t>Error involuntario en la realizacion de transaciones financieras.</t>
  </si>
  <si>
    <t>Fallas Tecnologicas</t>
  </si>
  <si>
    <t>Soportes financieros acordes a pagos realizados</t>
  </si>
  <si>
    <t>Aleatoria</t>
  </si>
  <si>
    <t>Tener registro de control de pagos (Informes de Gestion Financiera).</t>
  </si>
  <si>
    <t>Profesional Gestión Financiera</t>
  </si>
  <si>
    <t>Desconocimiento de motivo en modificación del presupuesto</t>
  </si>
  <si>
    <t>Cambios injustificados en los registros presupuestales</t>
  </si>
  <si>
    <t>Realizar las modificaciones al presupuesto de la entidad sin aportar los soportes necesarios.</t>
  </si>
  <si>
    <t>Cumplir los procedimientos correspondientes para las modificaciones del presupuesto de la entidad.</t>
  </si>
  <si>
    <t>Verificar que las modificaciones presupuestales esten debidamente soportadas y autorizadas por la Alta Dirección.</t>
  </si>
  <si>
    <t>Director / Profesional Gestión Financiera</t>
  </si>
  <si>
    <t>GESTION DE ALMACEN E INVENTARIOS</t>
  </si>
  <si>
    <t>Interes personal o favorecimiento de proveedores</t>
  </si>
  <si>
    <t>Manipulación de los Estudios Previos</t>
  </si>
  <si>
    <t>Aprobación de la adquisición de bienes sin cumplir con las especificaciones técnicas requeridas</t>
  </si>
  <si>
    <t>El Supervisor del contrato y el Responsable del Almacén verifica que los bienes y/o servicios adquiridos cumplan con las especificaciones técnicas estableidas en el proceso contractual.</t>
  </si>
  <si>
    <t>El  responsable del proceso de contratación debe informar al Ténico de Almacén  sobre los contratos de adquisición de bienes y servicios para que verifique con el Supervisor del Contrato el cumplimiento de las especificacione técnicas para dar ingreso al almacén.</t>
  </si>
  <si>
    <t>Técnico Operativo de Almacén e Inventarios</t>
  </si>
  <si>
    <t>Inconsistencias en el inventario de la entidad</t>
  </si>
  <si>
    <t>Incoherencia en el registro de Bienes Muebles e Inmuebles con el inventario registrado en el Sistema de activos fijos.</t>
  </si>
  <si>
    <t>Desactualizacion del Inventario</t>
  </si>
  <si>
    <t>Daños Activos Fisicos</t>
  </si>
  <si>
    <t>Manual  de Bienes, hoja de vida de los bienes,, Inventario de Bienes por responsable.</t>
  </si>
  <si>
    <t>Detectivo</t>
  </si>
  <si>
    <t>30%</t>
  </si>
  <si>
    <t>Realizar la toma física del inventario y cotejar con el cierre contable anual.</t>
  </si>
  <si>
    <t>GESTION DOCUENTAL</t>
  </si>
  <si>
    <t>Desorganización documental</t>
  </si>
  <si>
    <t>Las TRD no reflejan las modificaciones documentales</t>
  </si>
  <si>
    <t>Desactualización de las Tablas de Retención Documental TRD</t>
  </si>
  <si>
    <t>Aplicación y actualización de de las TRD</t>
  </si>
  <si>
    <t>Revisión y actualización de las TRD por area</t>
  </si>
  <si>
    <t>Técnico Operativo Gestión Documental</t>
  </si>
  <si>
    <t>GESTION JURIDICA</t>
  </si>
  <si>
    <t xml:space="preserve">Vencimiento de los términos legales </t>
  </si>
  <si>
    <t>Ineficaz actuación que impida la defensa judicial y administrativa del BIF</t>
  </si>
  <si>
    <t>Pérdida de oportunidad en la defensa de los procesos judiciales del BIF</t>
  </si>
  <si>
    <t>Vigilancia mensual a las etapas en los procesos judiciales y administrativos  a través de apoderados y funcionarios ejecutores del BIF</t>
  </si>
  <si>
    <t>Adelantar los procesos judiciales evitando el vencimiento de términos y la oportunidad de defensa judicial.</t>
  </si>
  <si>
    <t>Profesional Oficina Juridica</t>
  </si>
  <si>
    <t>Indebido manejo de los procesos judiciales del BIF</t>
  </si>
  <si>
    <t>Omisión o acción por parte del profesional de Gestión Juridica.</t>
  </si>
  <si>
    <t>Manejo y/o trámite indebido de los procesos judiciales en contra de los intereses del BIF</t>
  </si>
  <si>
    <t>Seguimiento al cumpimiento del procedimiento establecido para adelantar el trámite de los procesos judiciales y administrativos del BIF.</t>
  </si>
  <si>
    <t>Ejercer oportunamente la representación judicial del BIF y hacer seguimiento mensual a las etapas en los procesos judiciales y administrativos a través de herraientas de apoyo a los apoderados y funcionarios del BIF.</t>
  </si>
  <si>
    <t>AREA TECNICA</t>
  </si>
  <si>
    <t xml:space="preserve">Desorganización en la custodia de expedientes de los predios del municipio.
</t>
  </si>
  <si>
    <t>Deterioro de los predios y falta de inversión en el mantenimiento en propiedad del municipio.</t>
  </si>
  <si>
    <t>Administración de expedientes de los predios urbanos.</t>
  </si>
  <si>
    <t>Contrato de personal interdisciplinario para la actualización y organización de los expedientes de los predios.</t>
  </si>
  <si>
    <t>Gestionar los recursos necesarios para contratratar la actualización y organización de los expedientes de los predios del municipio.</t>
  </si>
  <si>
    <t>Profesional Universitario Area Tecnica</t>
  </si>
  <si>
    <t>Inventario de inmuebles desactualizado</t>
  </si>
  <si>
    <t>No existe relación de los predios con las escrituras.</t>
  </si>
  <si>
    <t>Desactualización de la información del inventario de inmuebles y espacio público.</t>
  </si>
  <si>
    <t>Plan de contingencia para actualizar el inventario de inmuebles y espacio público del municipio</t>
  </si>
  <si>
    <t>Coordinar con la Alcaldía de Floridablanca, el suministro de información para poder realizar las diferentes actividades en el proceso de actualización del inventario de bienes inmuebles y espacio público del municipio.</t>
  </si>
  <si>
    <t>Inoportunidad en el pago de arriendos</t>
  </si>
  <si>
    <t>Mora en los pagos de arrendamientos</t>
  </si>
  <si>
    <t>Incumplimiento al plazo establecido en los contratos para el pago de arrendamientos</t>
  </si>
  <si>
    <t>Seguimiento al pago de cánones de arriendo.</t>
  </si>
  <si>
    <t>Exigir el cumplimiento a lo establecido en los contraos de arrendamiento</t>
  </si>
  <si>
    <t>Desinformación de agencias inmobiliarias en el municipio de Floridablanca</t>
  </si>
  <si>
    <t>Falta de herramienta que permita identificar las agencias inmobiliarias.</t>
  </si>
  <si>
    <t>Desconocimiento de la actividad inmobiliaria de entidades jurídicas y naturales</t>
  </si>
  <si>
    <t>Organizar visitas a las inmobiliarias y crear un enlace de comunicación</t>
  </si>
  <si>
    <t>Actualizar la base de datos de las inmobiliarias de Floridablanca</t>
  </si>
  <si>
    <t>Asignación inapropiada de subsidios de vivienda</t>
  </si>
  <si>
    <t>Tráfico de influencias para favorcer a terceras personas</t>
  </si>
  <si>
    <t>Intervenir en la postulación para subsidio familiar de vivienda, mejoramiento y/o construcción en sitio propio.</t>
  </si>
  <si>
    <t xml:space="preserve">     El riesgo afecta la imagen de la entidad internamente, de conocimiento general, nivel interno, de junta dircetiva y accionistas y/o de provedores</t>
  </si>
  <si>
    <t>Menor</t>
  </si>
  <si>
    <t>Seguir procedimiento interno establecido por la entidad para asignación de subsidios</t>
  </si>
  <si>
    <t>Definir procedimiento y requisitos mínimos para postulación con su respectiva verificación.</t>
  </si>
  <si>
    <t>TECNOLOGIA DE LA INFORACION Y COMUNICACIONES</t>
  </si>
  <si>
    <t>Fallas eléctricas</t>
  </si>
  <si>
    <t>Sobrecarga del cableado eléctrico</t>
  </si>
  <si>
    <t>Pérdida de información por daño de equipos de cóputo</t>
  </si>
  <si>
    <t>Realizar monitoreo continuo a todas las redes eléctricas de la entidad.</t>
  </si>
  <si>
    <t>Verificación del circuito eléctrico existente, redes y cableado interno</t>
  </si>
  <si>
    <t>Profesional Universitario Sistemas</t>
  </si>
  <si>
    <t>Virus informático</t>
  </si>
  <si>
    <t>Caducidad de las licencias antivirus</t>
  </si>
  <si>
    <t>Pérdida de información o daño de equipos por virus informático</t>
  </si>
  <si>
    <t>Equipos de computo con licencias antivirus vigentes</t>
  </si>
  <si>
    <t>Verificación de vigencia de las Licencias de funcionamiento y antivirus en todos los equipos de la entidad.</t>
  </si>
  <si>
    <t>GESTION DE CONTROL INTERNO</t>
  </si>
  <si>
    <t xml:space="preserve">Evaluació inefectiva
</t>
  </si>
  <si>
    <t>No realizar el seguimiento y evaluación independiente de manera adecuada, oportuna , objetiva y transparente</t>
  </si>
  <si>
    <t>Deficiente evaluación al Sistema de Control Interno</t>
  </si>
  <si>
    <t>Aplicación Plan Anual de Auditorías Internas</t>
  </si>
  <si>
    <t>Formular y ejecutar el Plan de Auditorías por procesos</t>
  </si>
  <si>
    <t>Profesional de Control Interno</t>
  </si>
  <si>
    <t>Negligencia del funcionario y desorganizacion de la información</t>
  </si>
  <si>
    <t>Incumplimiento de funciones y desorganización de la información en el momento de realizar la auditoría</t>
  </si>
  <si>
    <t>Posibilidad de que un auditor oculte, distorsione o tergiverse, situaciones observadas en desarrollo de las diferentes auditorías internas.</t>
  </si>
  <si>
    <t>Verificar que los auditores cumplan con los requisitos establecidos para el ejercicio de la auditoria de acuerdo a la normatividad vigente.</t>
  </si>
  <si>
    <t>Mantener actualizado el Código del Auditor y socializarlo con los auditores.</t>
  </si>
  <si>
    <t>Negligencia, descuido, desconociiento de la norma</t>
  </si>
  <si>
    <t>Control del registro de correspondencia en el sistema del BIF (Ventanal)I verificando términos</t>
  </si>
  <si>
    <t>Informes de Supervisión de los contratos, expedidos de conforidad al objeto contractual y a las actividades establecidas en el contrato</t>
  </si>
  <si>
    <t>Inoportunidad en el reporte a la CNSC de los cargos en vacancia definitiva para que sean incluidos en la OPEC</t>
  </si>
  <si>
    <t>Desconocimiento de la normatividad establecida para ello.</t>
  </si>
  <si>
    <t>Reportar oportunamente a la CNSC los cargos en vacancia definitiva</t>
  </si>
  <si>
    <t xml:space="preserve">Revisar reportes realizados a la CNSC sobre las vacantes definitivas de carrera administrativa. </t>
  </si>
  <si>
    <t>Reportar oportunamente las vacantes definitivas a la CNSC y realizar el acuerdo de convocatoria para la vinculación laboral de funcionarios de carrera administrativa.</t>
  </si>
  <si>
    <t>Revisión de la información ingresada en la liquidación de la nómina Vs Informe de novedades, con el fin de evitar inconsistencia en el cargue de la información.</t>
  </si>
  <si>
    <t>Profesional de Talento Humano / Profesional Area Financiera</t>
  </si>
  <si>
    <t>No atender de manera voluntaria y oportuna las peticiones, quejas, tutelas y la gestión institucional, dentro de los términos de tiempo establecidos por la norma</t>
  </si>
  <si>
    <t>MAPA DE RIESGOS DE GESTION DEL BANCO INMOBILIARIO DE FLORIDABLANCA "BIF" - 2024</t>
  </si>
  <si>
    <t>Realizar la toma física del inventario y cotejar con la información contable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</si>
</sst>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dashed">
        <color theme="9" tint="-0.24994659260841701"/>
      </left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/>
      <bottom style="dashed">
        <color theme="9" tint="-0.24994659260841701"/>
      </bottom>
      <diagonal/>
    </border>
    <border>
      <left style="dashed">
        <color theme="9" tint="-0.24994659260841701"/>
      </left>
      <right/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/>
      <top/>
      <bottom style="dashed">
        <color theme="9" tint="-0.24994659260841701"/>
      </bottom>
      <diagonal/>
    </border>
    <border>
      <left/>
      <right style="dashed">
        <color theme="9" tint="-0.24994659260841701"/>
      </right>
      <top style="dashed">
        <color theme="9" tint="-0.24994659260841701"/>
      </top>
      <bottom/>
      <diagonal/>
    </border>
    <border>
      <left/>
      <right/>
      <top style="dotted">
        <color theme="9" tint="-0.24994659260841701"/>
      </top>
      <bottom/>
      <diagonal/>
    </border>
    <border>
      <left/>
      <right style="dashed">
        <color theme="9" tint="-0.2499465926084170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2" borderId="8" xfId="0" applyFont="1" applyFill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9" fontId="7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hidden="1"/>
    </xf>
    <xf numFmtId="9" fontId="7" fillId="0" borderId="7" xfId="0" applyNumberFormat="1" applyFont="1" applyBorder="1" applyAlignment="1" applyProtection="1">
      <alignment horizontal="center" vertical="center" wrapText="1"/>
      <protection hidden="1"/>
    </xf>
    <xf numFmtId="9" fontId="7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 textRotation="90"/>
      <protection locked="0"/>
    </xf>
    <xf numFmtId="9" fontId="7" fillId="0" borderId="8" xfId="0" applyNumberFormat="1" applyFont="1" applyBorder="1" applyAlignment="1" applyProtection="1">
      <alignment horizontal="center" vertical="center"/>
      <protection hidden="1"/>
    </xf>
    <xf numFmtId="164" fontId="7" fillId="0" borderId="8" xfId="1" applyNumberFormat="1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textRotation="90" wrapText="1"/>
      <protection hidden="1"/>
    </xf>
    <xf numFmtId="9" fontId="7" fillId="0" borderId="7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 textRotation="90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4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hidden="1"/>
    </xf>
    <xf numFmtId="164" fontId="7" fillId="0" borderId="7" xfId="1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textRotation="90" wrapText="1"/>
      <protection hidden="1"/>
    </xf>
    <xf numFmtId="0" fontId="3" fillId="0" borderId="7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9" fontId="7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hidden="1"/>
    </xf>
    <xf numFmtId="9" fontId="7" fillId="0" borderId="8" xfId="0" applyNumberFormat="1" applyFont="1" applyBorder="1" applyAlignment="1" applyProtection="1">
      <alignment horizontal="center" vertical="center" wrapText="1"/>
      <protection hidden="1"/>
    </xf>
    <xf numFmtId="9" fontId="7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9" fontId="7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hidden="1"/>
    </xf>
    <xf numFmtId="9" fontId="7" fillId="0" borderId="16" xfId="0" applyNumberFormat="1" applyFont="1" applyBorder="1" applyAlignment="1" applyProtection="1">
      <alignment horizontal="center" vertical="center" wrapText="1"/>
      <protection hidden="1"/>
    </xf>
    <xf numFmtId="9" fontId="7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 textRotation="90"/>
      <protection locked="0"/>
    </xf>
    <xf numFmtId="9" fontId="7" fillId="0" borderId="16" xfId="0" applyNumberFormat="1" applyFont="1" applyBorder="1" applyAlignment="1" applyProtection="1">
      <alignment horizontal="center" vertical="center"/>
      <protection hidden="1"/>
    </xf>
    <xf numFmtId="164" fontId="7" fillId="0" borderId="16" xfId="1" applyNumberFormat="1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 textRotation="90" wrapText="1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6" fillId="0" borderId="0" xfId="0" applyFont="1" applyAlignment="1">
      <alignment horizontal="center" vertical="center" textRotation="90" wrapText="1"/>
    </xf>
    <xf numFmtId="0" fontId="6" fillId="0" borderId="17" xfId="0" applyFont="1" applyBorder="1" applyAlignment="1">
      <alignment vertical="center" textRotation="90" wrapText="1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wrapText="1"/>
    </xf>
    <xf numFmtId="0" fontId="7" fillId="0" borderId="16" xfId="0" applyFont="1" applyBorder="1" applyAlignment="1" applyProtection="1">
      <alignment horizontal="justify" vertical="center" wrapText="1"/>
      <protection locked="0"/>
    </xf>
    <xf numFmtId="0" fontId="0" fillId="0" borderId="16" xfId="0" applyBorder="1"/>
    <xf numFmtId="0" fontId="9" fillId="0" borderId="0" xfId="0" applyFont="1"/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justify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distributed" wrapText="1"/>
    </xf>
    <xf numFmtId="0" fontId="10" fillId="5" borderId="2" xfId="0" applyFont="1" applyFill="1" applyBorder="1" applyAlignment="1">
      <alignment horizontal="center" vertical="distributed" wrapText="1"/>
    </xf>
    <xf numFmtId="0" fontId="10" fillId="5" borderId="3" xfId="0" applyFont="1" applyFill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</cellXfs>
  <cellStyles count="2">
    <cellStyle name="Normal" xfId="0" builtinId="0"/>
    <cellStyle name="Porcentaje" xfId="1" builtinId="5"/>
  </cellStyles>
  <dxfs count="9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402465</xdr:colOff>
      <xdr:row>0</xdr:row>
      <xdr:rowOff>0</xdr:rowOff>
    </xdr:from>
    <xdr:to>
      <xdr:col>3</xdr:col>
      <xdr:colOff>554147</xdr:colOff>
      <xdr:row>0</xdr:row>
      <xdr:rowOff>415106</xdr:rowOff>
    </xdr:to>
    <xdr:pic>
      <xdr:nvPicPr>
        <xdr:cNvPr id="2" name="Imagen 1" descr="Descripción: Descripción: E:\BIF COMPARTIDA\relogohorizontal\LOGO BIF HORIZONTAL PNG.png">
          <a:extLst>
            <a:ext uri="{FF2B5EF4-FFF2-40B4-BE49-F238E27FC236}">
              <a16:creationId xmlns:a16="http://schemas.microsoft.com/office/drawing/2014/main" id="{C2A4F445-7243-4A17-81B7-C841E9C9E9F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7" r="6789"/>
        <a:stretch/>
      </xdr:blipFill>
      <xdr:spPr bwMode="auto">
        <a:xfrm>
          <a:off x="1931831" y="0"/>
          <a:ext cx="1265168" cy="415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zoomScale="71" zoomScaleNormal="71" workbookViewId="0">
      <selection activeCell="B30" sqref="B30"/>
    </sheetView>
  </sheetViews>
  <sheetFormatPr baseColWidth="10" defaultRowHeight="14.4" x14ac:dyDescent="0.3"/>
  <cols>
    <col min="3" max="3" width="16.6640625" customWidth="1"/>
    <col min="4" max="4" width="17" customWidth="1"/>
    <col min="5" max="5" width="20.109375" customWidth="1"/>
    <col min="6" max="6" width="22.6640625" customWidth="1"/>
    <col min="7" max="7" width="0.33203125" hidden="1" customWidth="1"/>
    <col min="8" max="8" width="12.33203125" hidden="1" customWidth="1"/>
    <col min="9" max="9" width="0.109375" hidden="1" customWidth="1"/>
    <col min="10" max="10" width="0.44140625" hidden="1" customWidth="1"/>
    <col min="11" max="11" width="20.88671875" customWidth="1"/>
    <col min="12" max="12" width="16.6640625" hidden="1" customWidth="1"/>
    <col min="13" max="13" width="8.44140625" hidden="1" customWidth="1"/>
    <col min="14" max="14" width="11.44140625" hidden="1" customWidth="1"/>
    <col min="15" max="15" width="13.109375" hidden="1" customWidth="1"/>
    <col min="16" max="16" width="12.44140625" customWidth="1"/>
    <col min="17" max="17" width="26.6640625" customWidth="1"/>
    <col min="18" max="18" width="18.109375" customWidth="1"/>
    <col min="19" max="24" width="11.44140625" hidden="1" customWidth="1"/>
    <col min="25" max="25" width="0.109375" hidden="1" customWidth="1"/>
    <col min="26" max="28" width="11.44140625" hidden="1" customWidth="1"/>
    <col min="29" max="29" width="0.33203125" customWidth="1"/>
    <col min="32" max="32" width="29.33203125" customWidth="1"/>
    <col min="33" max="33" width="18" customWidth="1"/>
    <col min="34" max="34" width="13.33203125" customWidth="1"/>
    <col min="35" max="35" width="14" customWidth="1"/>
    <col min="36" max="36" width="15.33203125" customWidth="1"/>
  </cols>
  <sheetData>
    <row r="1" spans="1:37" ht="33.75" customHeight="1" x14ac:dyDescent="0.3">
      <c r="A1" s="88" t="s">
        <v>220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90"/>
    </row>
    <row r="2" spans="1:37" ht="27" customHeight="1" x14ac:dyDescent="0.3">
      <c r="A2" s="97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7" t="s">
        <v>2</v>
      </c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9"/>
      <c r="AF2" s="68" t="s">
        <v>4</v>
      </c>
      <c r="AG2" s="68"/>
      <c r="AH2" s="68"/>
      <c r="AI2" s="68"/>
      <c r="AJ2" s="68"/>
      <c r="AK2" s="69"/>
    </row>
    <row r="3" spans="1:37" x14ac:dyDescent="0.3">
      <c r="A3" s="70" t="s">
        <v>5</v>
      </c>
      <c r="B3" s="71" t="s">
        <v>6</v>
      </c>
      <c r="C3" s="73" t="s">
        <v>7</v>
      </c>
      <c r="D3" s="75" t="s">
        <v>8</v>
      </c>
      <c r="E3" s="75" t="s">
        <v>9</v>
      </c>
      <c r="F3" s="75" t="s">
        <v>10</v>
      </c>
      <c r="G3" s="77" t="s">
        <v>11</v>
      </c>
      <c r="H3" s="75" t="s">
        <v>12</v>
      </c>
      <c r="I3" s="77" t="s">
        <v>13</v>
      </c>
      <c r="J3" s="78" t="s">
        <v>14</v>
      </c>
      <c r="K3" s="77" t="s">
        <v>15</v>
      </c>
      <c r="L3" s="100" t="s">
        <v>16</v>
      </c>
      <c r="M3" s="102" t="s">
        <v>17</v>
      </c>
      <c r="N3" s="78" t="s">
        <v>14</v>
      </c>
      <c r="O3" s="75" t="s">
        <v>18</v>
      </c>
      <c r="P3" s="80" t="s">
        <v>19</v>
      </c>
      <c r="Q3" s="75" t="s">
        <v>20</v>
      </c>
      <c r="R3" s="77" t="s">
        <v>21</v>
      </c>
      <c r="S3" s="75" t="s">
        <v>22</v>
      </c>
      <c r="T3" s="75"/>
      <c r="U3" s="75"/>
      <c r="V3" s="75"/>
      <c r="W3" s="75"/>
      <c r="X3" s="75"/>
      <c r="Y3" s="86" t="s">
        <v>23</v>
      </c>
      <c r="Z3" s="81" t="s">
        <v>24</v>
      </c>
      <c r="AA3" s="81" t="s">
        <v>14</v>
      </c>
      <c r="AB3" s="81" t="s">
        <v>25</v>
      </c>
      <c r="AC3" s="81" t="s">
        <v>14</v>
      </c>
      <c r="AD3" s="81" t="s">
        <v>26</v>
      </c>
      <c r="AE3" s="80" t="s">
        <v>27</v>
      </c>
      <c r="AF3" s="76" t="s">
        <v>4</v>
      </c>
      <c r="AG3" s="76" t="s">
        <v>28</v>
      </c>
      <c r="AH3" s="76" t="s">
        <v>29</v>
      </c>
      <c r="AI3" s="76" t="s">
        <v>30</v>
      </c>
      <c r="AJ3" s="76" t="s">
        <v>31</v>
      </c>
      <c r="AK3" s="76" t="s">
        <v>32</v>
      </c>
    </row>
    <row r="4" spans="1:37" ht="70.2" x14ac:dyDescent="0.3">
      <c r="A4" s="70"/>
      <c r="B4" s="72"/>
      <c r="C4" s="74"/>
      <c r="D4" s="76"/>
      <c r="E4" s="76"/>
      <c r="F4" s="76"/>
      <c r="G4" s="75"/>
      <c r="H4" s="76"/>
      <c r="I4" s="75"/>
      <c r="J4" s="79"/>
      <c r="K4" s="75"/>
      <c r="L4" s="101"/>
      <c r="M4" s="79"/>
      <c r="N4" s="79"/>
      <c r="O4" s="76"/>
      <c r="P4" s="81"/>
      <c r="Q4" s="76"/>
      <c r="R4" s="75"/>
      <c r="S4" s="1" t="s">
        <v>33</v>
      </c>
      <c r="T4" s="1" t="s">
        <v>34</v>
      </c>
      <c r="U4" s="1" t="s">
        <v>35</v>
      </c>
      <c r="V4" s="1" t="s">
        <v>36</v>
      </c>
      <c r="W4" s="1" t="s">
        <v>37</v>
      </c>
      <c r="X4" s="1" t="s">
        <v>38</v>
      </c>
      <c r="Y4" s="87"/>
      <c r="Z4" s="85"/>
      <c r="AA4" s="85"/>
      <c r="AB4" s="85"/>
      <c r="AC4" s="85"/>
      <c r="AD4" s="85"/>
      <c r="AE4" s="81"/>
      <c r="AF4" s="76"/>
      <c r="AG4" s="76"/>
      <c r="AH4" s="76"/>
      <c r="AI4" s="76"/>
      <c r="AJ4" s="76"/>
      <c r="AK4" s="76"/>
    </row>
    <row r="5" spans="1:37" ht="167.25" customHeight="1" x14ac:dyDescent="0.3">
      <c r="A5" s="58" t="s">
        <v>39</v>
      </c>
      <c r="B5" s="2">
        <v>1</v>
      </c>
      <c r="C5" s="3" t="s">
        <v>40</v>
      </c>
      <c r="D5" s="3" t="s">
        <v>209</v>
      </c>
      <c r="E5" s="64" t="s">
        <v>219</v>
      </c>
      <c r="F5" s="4" t="s">
        <v>57</v>
      </c>
      <c r="G5" s="3" t="s">
        <v>58</v>
      </c>
      <c r="H5" s="5">
        <v>0.8</v>
      </c>
      <c r="I5" s="6" t="s">
        <v>59</v>
      </c>
      <c r="J5" s="7">
        <v>0.6</v>
      </c>
      <c r="K5" s="8" t="s">
        <v>60</v>
      </c>
      <c r="L5" s="7" t="s">
        <v>60</v>
      </c>
      <c r="M5" s="6" t="s">
        <v>61</v>
      </c>
      <c r="N5" s="7">
        <v>0.8</v>
      </c>
      <c r="O5" s="22" t="s">
        <v>62</v>
      </c>
      <c r="P5" s="10">
        <v>1</v>
      </c>
      <c r="Q5" s="19" t="s">
        <v>210</v>
      </c>
      <c r="R5" s="11" t="s">
        <v>7</v>
      </c>
      <c r="S5" s="12" t="s">
        <v>63</v>
      </c>
      <c r="T5" s="12" t="s">
        <v>47</v>
      </c>
      <c r="U5" s="13" t="s">
        <v>64</v>
      </c>
      <c r="V5" s="12" t="s">
        <v>65</v>
      </c>
      <c r="W5" s="12" t="s">
        <v>50</v>
      </c>
      <c r="X5" s="12" t="s">
        <v>51</v>
      </c>
      <c r="Y5" s="14">
        <f t="shared" ref="Y5:Y24" si="0">IFERROR(IF(R5="Probabilidad",(J5-(+J5*U5)),IF(R5="Impacto",J5,"")),"")</f>
        <v>0.6</v>
      </c>
      <c r="Z5" s="15" t="s">
        <v>59</v>
      </c>
      <c r="AA5" s="16">
        <v>0.6</v>
      </c>
      <c r="AB5" s="15" t="s">
        <v>66</v>
      </c>
      <c r="AC5" s="16">
        <v>0.60000000000000009</v>
      </c>
      <c r="AD5" s="17" t="s">
        <v>66</v>
      </c>
      <c r="AE5" s="18" t="s">
        <v>67</v>
      </c>
      <c r="AF5" s="65" t="s">
        <v>68</v>
      </c>
      <c r="AG5" s="19" t="s">
        <v>53</v>
      </c>
      <c r="AH5" s="20">
        <v>45323</v>
      </c>
      <c r="AI5" s="20">
        <v>45657</v>
      </c>
      <c r="AJ5" s="60" t="s">
        <v>54</v>
      </c>
      <c r="AK5" s="21" t="s">
        <v>55</v>
      </c>
    </row>
    <row r="6" spans="1:37" ht="409.6" x14ac:dyDescent="0.3">
      <c r="A6" s="82" t="s">
        <v>70</v>
      </c>
      <c r="B6" s="2">
        <v>2</v>
      </c>
      <c r="C6" s="3" t="s">
        <v>40</v>
      </c>
      <c r="D6" s="3" t="s">
        <v>71</v>
      </c>
      <c r="E6" s="64" t="s">
        <v>72</v>
      </c>
      <c r="F6" s="4" t="s">
        <v>73</v>
      </c>
      <c r="G6" s="3" t="s">
        <v>58</v>
      </c>
      <c r="H6" s="5">
        <v>0.6</v>
      </c>
      <c r="I6" s="6" t="s">
        <v>41</v>
      </c>
      <c r="J6" s="7">
        <v>0.2</v>
      </c>
      <c r="K6" s="8" t="s">
        <v>69</v>
      </c>
      <c r="L6" s="7" t="s">
        <v>69</v>
      </c>
      <c r="M6" s="6" t="s">
        <v>66</v>
      </c>
      <c r="N6" s="7">
        <v>0.6</v>
      </c>
      <c r="O6" s="9" t="s">
        <v>66</v>
      </c>
      <c r="P6" s="10">
        <v>1</v>
      </c>
      <c r="Q6" s="59" t="s">
        <v>74</v>
      </c>
      <c r="R6" s="11" t="s">
        <v>45</v>
      </c>
      <c r="S6" s="12" t="s">
        <v>46</v>
      </c>
      <c r="T6" s="12" t="s">
        <v>47</v>
      </c>
      <c r="U6" s="13" t="s">
        <v>48</v>
      </c>
      <c r="V6" s="12" t="s">
        <v>49</v>
      </c>
      <c r="W6" s="12" t="s">
        <v>50</v>
      </c>
      <c r="X6" s="12" t="s">
        <v>51</v>
      </c>
      <c r="Y6" s="14">
        <f t="shared" si="0"/>
        <v>0.12</v>
      </c>
      <c r="Z6" s="15" t="s">
        <v>41</v>
      </c>
      <c r="AA6" s="16">
        <v>0.12</v>
      </c>
      <c r="AB6" s="15" t="s">
        <v>66</v>
      </c>
      <c r="AC6" s="16">
        <v>0.6</v>
      </c>
      <c r="AD6" s="17" t="s">
        <v>66</v>
      </c>
      <c r="AE6" s="18" t="s">
        <v>52</v>
      </c>
      <c r="AF6" s="65" t="s">
        <v>75</v>
      </c>
      <c r="AG6" s="19" t="s">
        <v>53</v>
      </c>
      <c r="AH6" s="20">
        <v>45323</v>
      </c>
      <c r="AI6" s="20">
        <v>45657</v>
      </c>
      <c r="AJ6" s="19" t="s">
        <v>54</v>
      </c>
      <c r="AK6" s="21" t="s">
        <v>55</v>
      </c>
    </row>
    <row r="7" spans="1:37" ht="179.4" x14ac:dyDescent="0.3">
      <c r="A7" s="83"/>
      <c r="B7" s="2">
        <v>3</v>
      </c>
      <c r="C7" s="3" t="s">
        <v>40</v>
      </c>
      <c r="D7" s="3" t="s">
        <v>76</v>
      </c>
      <c r="E7" s="64" t="s">
        <v>77</v>
      </c>
      <c r="F7" s="4" t="s">
        <v>78</v>
      </c>
      <c r="G7" s="3" t="s">
        <v>79</v>
      </c>
      <c r="H7" s="28">
        <v>60</v>
      </c>
      <c r="I7" s="6" t="s">
        <v>59</v>
      </c>
      <c r="J7" s="7">
        <v>0.6</v>
      </c>
      <c r="K7" s="8" t="s">
        <v>60</v>
      </c>
      <c r="L7" s="7" t="s">
        <v>60</v>
      </c>
      <c r="M7" s="6" t="s">
        <v>61</v>
      </c>
      <c r="N7" s="7">
        <v>0.8</v>
      </c>
      <c r="O7" s="29" t="s">
        <v>62</v>
      </c>
      <c r="P7" s="23">
        <v>1</v>
      </c>
      <c r="Q7" s="3" t="s">
        <v>211</v>
      </c>
      <c r="R7" s="24" t="s">
        <v>45</v>
      </c>
      <c r="S7" s="18" t="s">
        <v>46</v>
      </c>
      <c r="T7" s="18" t="s">
        <v>47</v>
      </c>
      <c r="U7" s="16" t="s">
        <v>48</v>
      </c>
      <c r="V7" s="18" t="s">
        <v>49</v>
      </c>
      <c r="W7" s="18" t="s">
        <v>50</v>
      </c>
      <c r="X7" s="18" t="s">
        <v>51</v>
      </c>
      <c r="Y7" s="25">
        <f t="shared" si="0"/>
        <v>0.36</v>
      </c>
      <c r="Z7" s="26" t="s">
        <v>80</v>
      </c>
      <c r="AA7" s="16">
        <v>0.36</v>
      </c>
      <c r="AB7" s="26" t="s">
        <v>61</v>
      </c>
      <c r="AC7" s="16">
        <v>0.8</v>
      </c>
      <c r="AD7" s="29" t="s">
        <v>81</v>
      </c>
      <c r="AE7" s="18" t="s">
        <v>52</v>
      </c>
      <c r="AF7" s="66" t="s">
        <v>82</v>
      </c>
      <c r="AG7" s="3" t="s">
        <v>83</v>
      </c>
      <c r="AH7" s="20">
        <v>45323</v>
      </c>
      <c r="AI7" s="20">
        <v>45657</v>
      </c>
      <c r="AJ7" s="3" t="s">
        <v>54</v>
      </c>
      <c r="AK7" s="28" t="s">
        <v>55</v>
      </c>
    </row>
    <row r="8" spans="1:37" ht="409.6" x14ac:dyDescent="0.3">
      <c r="A8" s="83"/>
      <c r="B8" s="10">
        <v>4</v>
      </c>
      <c r="C8" s="19" t="s">
        <v>40</v>
      </c>
      <c r="D8" s="19" t="s">
        <v>84</v>
      </c>
      <c r="E8" s="65" t="s">
        <v>85</v>
      </c>
      <c r="F8" s="30" t="s">
        <v>86</v>
      </c>
      <c r="G8" s="19" t="s">
        <v>58</v>
      </c>
      <c r="H8" s="31">
        <v>0.8</v>
      </c>
      <c r="I8" s="32" t="s">
        <v>41</v>
      </c>
      <c r="J8" s="33">
        <v>0.2</v>
      </c>
      <c r="K8" s="34" t="s">
        <v>42</v>
      </c>
      <c r="L8" s="33" t="s">
        <v>42</v>
      </c>
      <c r="M8" s="32" t="s">
        <v>43</v>
      </c>
      <c r="N8" s="33">
        <v>1</v>
      </c>
      <c r="O8" s="35" t="s">
        <v>44</v>
      </c>
      <c r="P8" s="10">
        <v>1</v>
      </c>
      <c r="Q8" s="19" t="s">
        <v>87</v>
      </c>
      <c r="R8" s="11" t="s">
        <v>45</v>
      </c>
      <c r="S8" s="12" t="s">
        <v>46</v>
      </c>
      <c r="T8" s="12" t="s">
        <v>47</v>
      </c>
      <c r="U8" s="13" t="s">
        <v>48</v>
      </c>
      <c r="V8" s="12" t="s">
        <v>49</v>
      </c>
      <c r="W8" s="12" t="s">
        <v>50</v>
      </c>
      <c r="X8" s="12" t="s">
        <v>51</v>
      </c>
      <c r="Y8" s="14">
        <f t="shared" si="0"/>
        <v>0.12</v>
      </c>
      <c r="Z8" s="15" t="s">
        <v>41</v>
      </c>
      <c r="AA8" s="13">
        <v>0.12</v>
      </c>
      <c r="AB8" s="15" t="s">
        <v>43</v>
      </c>
      <c r="AC8" s="13">
        <v>1</v>
      </c>
      <c r="AD8" s="17" t="s">
        <v>44</v>
      </c>
      <c r="AE8" s="12" t="s">
        <v>52</v>
      </c>
      <c r="AF8" s="65" t="s">
        <v>88</v>
      </c>
      <c r="AG8" s="19" t="s">
        <v>53</v>
      </c>
      <c r="AH8" s="20">
        <v>45323</v>
      </c>
      <c r="AI8" s="20">
        <v>45657</v>
      </c>
      <c r="AJ8" s="19" t="s">
        <v>54</v>
      </c>
      <c r="AK8" s="21" t="s">
        <v>55</v>
      </c>
    </row>
    <row r="9" spans="1:37" ht="409.6" x14ac:dyDescent="0.3">
      <c r="A9" s="83"/>
      <c r="B9" s="23">
        <v>5</v>
      </c>
      <c r="C9" s="3" t="s">
        <v>40</v>
      </c>
      <c r="D9" s="3" t="s">
        <v>89</v>
      </c>
      <c r="E9" s="64" t="s">
        <v>90</v>
      </c>
      <c r="F9" s="4" t="s">
        <v>91</v>
      </c>
      <c r="G9" s="3" t="s">
        <v>58</v>
      </c>
      <c r="H9" s="5">
        <v>0.8</v>
      </c>
      <c r="I9" s="6" t="s">
        <v>41</v>
      </c>
      <c r="J9" s="7">
        <v>0.2</v>
      </c>
      <c r="K9" s="34" t="s">
        <v>42</v>
      </c>
      <c r="L9" s="33" t="s">
        <v>42</v>
      </c>
      <c r="M9" s="6" t="s">
        <v>43</v>
      </c>
      <c r="N9" s="7">
        <v>1</v>
      </c>
      <c r="O9" s="9" t="s">
        <v>44</v>
      </c>
      <c r="P9" s="10">
        <v>1</v>
      </c>
      <c r="Q9" s="19" t="s">
        <v>92</v>
      </c>
      <c r="R9" s="11" t="s">
        <v>45</v>
      </c>
      <c r="S9" s="12" t="s">
        <v>46</v>
      </c>
      <c r="T9" s="12" t="s">
        <v>47</v>
      </c>
      <c r="U9" s="13" t="s">
        <v>48</v>
      </c>
      <c r="V9" s="12" t="s">
        <v>49</v>
      </c>
      <c r="W9" s="12" t="s">
        <v>50</v>
      </c>
      <c r="X9" s="12" t="s">
        <v>51</v>
      </c>
      <c r="Y9" s="14">
        <f t="shared" si="0"/>
        <v>0.12</v>
      </c>
      <c r="Z9" s="15" t="s">
        <v>41</v>
      </c>
      <c r="AA9" s="16">
        <v>0.12</v>
      </c>
      <c r="AB9" s="15" t="s">
        <v>43</v>
      </c>
      <c r="AC9" s="16">
        <v>1</v>
      </c>
      <c r="AD9" s="17" t="s">
        <v>44</v>
      </c>
      <c r="AE9" s="18" t="s">
        <v>52</v>
      </c>
      <c r="AF9" s="65" t="s">
        <v>93</v>
      </c>
      <c r="AG9" s="19" t="s">
        <v>53</v>
      </c>
      <c r="AH9" s="20">
        <v>45323</v>
      </c>
      <c r="AI9" s="20">
        <v>45657</v>
      </c>
      <c r="AJ9" s="19" t="s">
        <v>54</v>
      </c>
      <c r="AK9" s="21" t="s">
        <v>55</v>
      </c>
    </row>
    <row r="10" spans="1:37" ht="409.6" x14ac:dyDescent="0.3">
      <c r="A10" s="84" t="s">
        <v>94</v>
      </c>
      <c r="B10" s="23">
        <v>6</v>
      </c>
      <c r="C10" s="3" t="s">
        <v>95</v>
      </c>
      <c r="D10" s="64" t="s">
        <v>212</v>
      </c>
      <c r="E10" s="3" t="s">
        <v>213</v>
      </c>
      <c r="F10" s="4" t="s">
        <v>214</v>
      </c>
      <c r="G10" s="3" t="s">
        <v>58</v>
      </c>
      <c r="H10" s="5">
        <v>0.4</v>
      </c>
      <c r="I10" s="6" t="s">
        <v>41</v>
      </c>
      <c r="J10" s="7">
        <v>0.2</v>
      </c>
      <c r="K10" s="8" t="s">
        <v>96</v>
      </c>
      <c r="L10" s="7" t="s">
        <v>96</v>
      </c>
      <c r="M10" s="6" t="s">
        <v>97</v>
      </c>
      <c r="N10" s="7">
        <v>0.2</v>
      </c>
      <c r="O10" s="9" t="s">
        <v>98</v>
      </c>
      <c r="P10" s="10">
        <v>1</v>
      </c>
      <c r="Q10" s="19" t="s">
        <v>215</v>
      </c>
      <c r="R10" s="11" t="s">
        <v>45</v>
      </c>
      <c r="S10" s="12" t="s">
        <v>46</v>
      </c>
      <c r="T10" s="12" t="s">
        <v>99</v>
      </c>
      <c r="U10" s="13" t="s">
        <v>100</v>
      </c>
      <c r="V10" s="12" t="s">
        <v>49</v>
      </c>
      <c r="W10" s="12" t="s">
        <v>50</v>
      </c>
      <c r="X10" s="12" t="s">
        <v>51</v>
      </c>
      <c r="Y10" s="14">
        <f t="shared" si="0"/>
        <v>0.1</v>
      </c>
      <c r="Z10" s="15" t="s">
        <v>41</v>
      </c>
      <c r="AA10" s="16">
        <v>0.1</v>
      </c>
      <c r="AB10" s="15" t="s">
        <v>97</v>
      </c>
      <c r="AC10" s="16">
        <v>0.2</v>
      </c>
      <c r="AD10" s="17" t="s">
        <v>98</v>
      </c>
      <c r="AE10" s="18" t="s">
        <v>52</v>
      </c>
      <c r="AF10" s="65" t="s">
        <v>216</v>
      </c>
      <c r="AG10" s="19" t="s">
        <v>101</v>
      </c>
      <c r="AH10" s="20">
        <v>45323</v>
      </c>
      <c r="AI10" s="20">
        <v>45657</v>
      </c>
      <c r="AJ10" s="19" t="s">
        <v>54</v>
      </c>
      <c r="AK10" s="21" t="s">
        <v>55</v>
      </c>
    </row>
    <row r="11" spans="1:37" ht="179.4" x14ac:dyDescent="0.3">
      <c r="A11" s="84"/>
      <c r="B11" s="23">
        <v>7</v>
      </c>
      <c r="C11" s="3" t="s">
        <v>40</v>
      </c>
      <c r="D11" s="64" t="s">
        <v>102</v>
      </c>
      <c r="E11" s="3" t="s">
        <v>103</v>
      </c>
      <c r="F11" s="4" t="s">
        <v>104</v>
      </c>
      <c r="G11" s="3" t="s">
        <v>79</v>
      </c>
      <c r="H11" s="5">
        <v>0.4</v>
      </c>
      <c r="I11" s="6" t="s">
        <v>41</v>
      </c>
      <c r="J11" s="7">
        <v>0.2</v>
      </c>
      <c r="K11" s="8" t="s">
        <v>96</v>
      </c>
      <c r="L11" s="7" t="s">
        <v>96</v>
      </c>
      <c r="M11" s="6" t="s">
        <v>97</v>
      </c>
      <c r="N11" s="7">
        <v>0.2</v>
      </c>
      <c r="O11" s="9" t="s">
        <v>98</v>
      </c>
      <c r="P11" s="10">
        <v>1</v>
      </c>
      <c r="Q11" s="19" t="s">
        <v>105</v>
      </c>
      <c r="R11" s="11" t="s">
        <v>45</v>
      </c>
      <c r="S11" s="12" t="s">
        <v>46</v>
      </c>
      <c r="T11" s="12" t="s">
        <v>47</v>
      </c>
      <c r="U11" s="13" t="s">
        <v>48</v>
      </c>
      <c r="V11" s="12" t="s">
        <v>49</v>
      </c>
      <c r="W11" s="12" t="s">
        <v>50</v>
      </c>
      <c r="X11" s="12" t="s">
        <v>51</v>
      </c>
      <c r="Y11" s="14">
        <f t="shared" si="0"/>
        <v>0.12</v>
      </c>
      <c r="Z11" s="15" t="s">
        <v>41</v>
      </c>
      <c r="AA11" s="16">
        <v>0.12</v>
      </c>
      <c r="AB11" s="15" t="s">
        <v>97</v>
      </c>
      <c r="AC11" s="16">
        <v>0.2</v>
      </c>
      <c r="AD11" s="17" t="s">
        <v>98</v>
      </c>
      <c r="AE11" s="18" t="s">
        <v>52</v>
      </c>
      <c r="AF11" s="65" t="s">
        <v>217</v>
      </c>
      <c r="AG11" s="19" t="s">
        <v>218</v>
      </c>
      <c r="AH11" s="20">
        <v>45323</v>
      </c>
      <c r="AI11" s="20">
        <v>45657</v>
      </c>
      <c r="AJ11" s="19" t="s">
        <v>54</v>
      </c>
      <c r="AK11" s="21" t="s">
        <v>55</v>
      </c>
    </row>
    <row r="12" spans="1:37" ht="248.4" x14ac:dyDescent="0.3">
      <c r="A12" s="84" t="s">
        <v>106</v>
      </c>
      <c r="B12" s="23">
        <v>8</v>
      </c>
      <c r="C12" s="3" t="s">
        <v>107</v>
      </c>
      <c r="D12" s="64" t="s">
        <v>108</v>
      </c>
      <c r="E12" s="3" t="s">
        <v>109</v>
      </c>
      <c r="F12" s="4" t="s">
        <v>110</v>
      </c>
      <c r="G12" s="3" t="s">
        <v>111</v>
      </c>
      <c r="H12" s="5">
        <v>0.8</v>
      </c>
      <c r="I12" s="6" t="s">
        <v>41</v>
      </c>
      <c r="J12" s="7">
        <v>0.2</v>
      </c>
      <c r="K12" s="8" t="s">
        <v>96</v>
      </c>
      <c r="L12" s="7" t="s">
        <v>96</v>
      </c>
      <c r="M12" s="6" t="s">
        <v>97</v>
      </c>
      <c r="N12" s="7">
        <v>0.2</v>
      </c>
      <c r="O12" s="9" t="s">
        <v>98</v>
      </c>
      <c r="P12" s="10">
        <v>1</v>
      </c>
      <c r="Q12" s="19" t="s">
        <v>112</v>
      </c>
      <c r="R12" s="11" t="s">
        <v>45</v>
      </c>
      <c r="S12" s="12" t="s">
        <v>46</v>
      </c>
      <c r="T12" s="12" t="s">
        <v>47</v>
      </c>
      <c r="U12" s="13" t="s">
        <v>48</v>
      </c>
      <c r="V12" s="12" t="s">
        <v>49</v>
      </c>
      <c r="W12" s="12" t="s">
        <v>113</v>
      </c>
      <c r="X12" s="12" t="s">
        <v>51</v>
      </c>
      <c r="Y12" s="14">
        <f t="shared" si="0"/>
        <v>0.12</v>
      </c>
      <c r="Z12" s="15" t="s">
        <v>41</v>
      </c>
      <c r="AA12" s="16">
        <v>0.12</v>
      </c>
      <c r="AB12" s="15" t="s">
        <v>97</v>
      </c>
      <c r="AC12" s="16">
        <v>0.2</v>
      </c>
      <c r="AD12" s="17" t="s">
        <v>98</v>
      </c>
      <c r="AE12" s="18" t="s">
        <v>52</v>
      </c>
      <c r="AF12" s="65" t="s">
        <v>114</v>
      </c>
      <c r="AG12" s="19" t="s">
        <v>115</v>
      </c>
      <c r="AH12" s="20">
        <v>45323</v>
      </c>
      <c r="AI12" s="20">
        <v>45291</v>
      </c>
      <c r="AJ12" s="19" t="s">
        <v>54</v>
      </c>
      <c r="AK12" s="21" t="s">
        <v>55</v>
      </c>
    </row>
    <row r="13" spans="1:37" ht="409.6" x14ac:dyDescent="0.3">
      <c r="A13" s="84"/>
      <c r="B13" s="23">
        <v>9</v>
      </c>
      <c r="C13" s="3" t="s">
        <v>107</v>
      </c>
      <c r="D13" s="64" t="s">
        <v>116</v>
      </c>
      <c r="E13" s="3" t="s">
        <v>117</v>
      </c>
      <c r="F13" s="4" t="s">
        <v>118</v>
      </c>
      <c r="G13" s="3" t="s">
        <v>58</v>
      </c>
      <c r="H13" s="5">
        <v>0.8</v>
      </c>
      <c r="I13" s="6" t="s">
        <v>41</v>
      </c>
      <c r="J13" s="7">
        <v>0.2</v>
      </c>
      <c r="K13" s="8" t="s">
        <v>96</v>
      </c>
      <c r="L13" s="7" t="s">
        <v>96</v>
      </c>
      <c r="M13" s="6" t="s">
        <v>97</v>
      </c>
      <c r="N13" s="7">
        <v>0.2</v>
      </c>
      <c r="O13" s="9" t="s">
        <v>98</v>
      </c>
      <c r="P13" s="10">
        <v>1</v>
      </c>
      <c r="Q13" s="19" t="s">
        <v>119</v>
      </c>
      <c r="R13" s="11" t="s">
        <v>45</v>
      </c>
      <c r="S13" s="12" t="s">
        <v>46</v>
      </c>
      <c r="T13" s="12" t="s">
        <v>47</v>
      </c>
      <c r="U13" s="13" t="s">
        <v>48</v>
      </c>
      <c r="V13" s="12" t="s">
        <v>49</v>
      </c>
      <c r="W13" s="12" t="s">
        <v>113</v>
      </c>
      <c r="X13" s="12" t="s">
        <v>51</v>
      </c>
      <c r="Y13" s="14">
        <f t="shared" si="0"/>
        <v>0.12</v>
      </c>
      <c r="Z13" s="15" t="s">
        <v>41</v>
      </c>
      <c r="AA13" s="16">
        <v>0.12</v>
      </c>
      <c r="AB13" s="15" t="s">
        <v>97</v>
      </c>
      <c r="AC13" s="16">
        <v>0.2</v>
      </c>
      <c r="AD13" s="17" t="s">
        <v>98</v>
      </c>
      <c r="AE13" s="18" t="s">
        <v>67</v>
      </c>
      <c r="AF13" s="65" t="s">
        <v>120</v>
      </c>
      <c r="AG13" s="19" t="s">
        <v>121</v>
      </c>
      <c r="AH13" s="20">
        <v>45323</v>
      </c>
      <c r="AI13" s="20">
        <v>45657</v>
      </c>
      <c r="AJ13" s="19" t="s">
        <v>54</v>
      </c>
      <c r="AK13" s="21" t="s">
        <v>55</v>
      </c>
    </row>
    <row r="14" spans="1:37" ht="409.6" x14ac:dyDescent="0.3">
      <c r="A14" s="91" t="s">
        <v>122</v>
      </c>
      <c r="B14" s="23">
        <v>10</v>
      </c>
      <c r="C14" s="3" t="s">
        <v>40</v>
      </c>
      <c r="D14" s="64" t="s">
        <v>123</v>
      </c>
      <c r="E14" s="3" t="s">
        <v>124</v>
      </c>
      <c r="F14" s="4" t="s">
        <v>125</v>
      </c>
      <c r="G14" s="3" t="s">
        <v>58</v>
      </c>
      <c r="H14" s="5">
        <v>0.8</v>
      </c>
      <c r="I14" s="6" t="s">
        <v>41</v>
      </c>
      <c r="J14" s="7">
        <v>0.2</v>
      </c>
      <c r="K14" s="8" t="s">
        <v>96</v>
      </c>
      <c r="L14" s="7" t="s">
        <v>96</v>
      </c>
      <c r="M14" s="6" t="s">
        <v>97</v>
      </c>
      <c r="N14" s="7">
        <v>0.2</v>
      </c>
      <c r="O14" s="9" t="s">
        <v>98</v>
      </c>
      <c r="P14" s="10">
        <v>1</v>
      </c>
      <c r="Q14" s="59" t="s">
        <v>126</v>
      </c>
      <c r="R14" s="11" t="s">
        <v>45</v>
      </c>
      <c r="S14" s="12" t="s">
        <v>46</v>
      </c>
      <c r="T14" s="12" t="s">
        <v>47</v>
      </c>
      <c r="U14" s="13" t="s">
        <v>48</v>
      </c>
      <c r="V14" s="12" t="s">
        <v>49</v>
      </c>
      <c r="W14" s="12" t="s">
        <v>113</v>
      </c>
      <c r="X14" s="12" t="s">
        <v>51</v>
      </c>
      <c r="Y14" s="14">
        <f t="shared" si="0"/>
        <v>0.12</v>
      </c>
      <c r="Z14" s="15" t="s">
        <v>41</v>
      </c>
      <c r="AA14" s="16">
        <v>0.12</v>
      </c>
      <c r="AB14" s="15" t="s">
        <v>97</v>
      </c>
      <c r="AC14" s="16">
        <v>0.2</v>
      </c>
      <c r="AD14" s="17" t="s">
        <v>98</v>
      </c>
      <c r="AE14" s="18" t="s">
        <v>52</v>
      </c>
      <c r="AF14" s="65" t="s">
        <v>127</v>
      </c>
      <c r="AG14" s="19" t="s">
        <v>128</v>
      </c>
      <c r="AH14" s="20">
        <v>45323</v>
      </c>
      <c r="AI14" s="20">
        <v>45657</v>
      </c>
      <c r="AJ14" s="19" t="s">
        <v>54</v>
      </c>
      <c r="AK14" s="21" t="s">
        <v>55</v>
      </c>
    </row>
    <row r="15" spans="1:37" ht="262.2" x14ac:dyDescent="0.3">
      <c r="A15" s="91"/>
      <c r="B15" s="23">
        <v>11</v>
      </c>
      <c r="C15" s="3" t="s">
        <v>107</v>
      </c>
      <c r="D15" s="64" t="s">
        <v>129</v>
      </c>
      <c r="E15" s="3" t="s">
        <v>130</v>
      </c>
      <c r="F15" s="4" t="s">
        <v>131</v>
      </c>
      <c r="G15" s="3" t="s">
        <v>132</v>
      </c>
      <c r="H15" s="5">
        <v>0.8</v>
      </c>
      <c r="I15" s="6" t="s">
        <v>41</v>
      </c>
      <c r="J15" s="7">
        <v>0.2</v>
      </c>
      <c r="K15" s="8" t="s">
        <v>96</v>
      </c>
      <c r="L15" s="7" t="s">
        <v>96</v>
      </c>
      <c r="M15" s="6" t="s">
        <v>97</v>
      </c>
      <c r="N15" s="7">
        <v>0.2</v>
      </c>
      <c r="O15" s="9" t="s">
        <v>98</v>
      </c>
      <c r="P15" s="10">
        <v>1</v>
      </c>
      <c r="Q15" s="59" t="s">
        <v>133</v>
      </c>
      <c r="R15" s="11" t="s">
        <v>45</v>
      </c>
      <c r="S15" s="12" t="s">
        <v>134</v>
      </c>
      <c r="T15" s="12" t="s">
        <v>47</v>
      </c>
      <c r="U15" s="13" t="s">
        <v>135</v>
      </c>
      <c r="V15" s="12" t="s">
        <v>49</v>
      </c>
      <c r="W15" s="12" t="s">
        <v>50</v>
      </c>
      <c r="X15" s="12" t="s">
        <v>51</v>
      </c>
      <c r="Y15" s="14">
        <f t="shared" si="0"/>
        <v>0.14000000000000001</v>
      </c>
      <c r="Z15" s="15" t="s">
        <v>41</v>
      </c>
      <c r="AA15" s="16">
        <v>0.14000000000000001</v>
      </c>
      <c r="AB15" s="15" t="s">
        <v>97</v>
      </c>
      <c r="AC15" s="16">
        <v>0.2</v>
      </c>
      <c r="AD15" s="17" t="s">
        <v>98</v>
      </c>
      <c r="AE15" s="18" t="s">
        <v>67</v>
      </c>
      <c r="AF15" s="65" t="s">
        <v>221</v>
      </c>
      <c r="AG15" s="19" t="s">
        <v>128</v>
      </c>
      <c r="AH15" s="20">
        <v>45323</v>
      </c>
      <c r="AI15" s="20">
        <v>45657</v>
      </c>
      <c r="AJ15" s="19" t="s">
        <v>54</v>
      </c>
      <c r="AK15" s="21" t="s">
        <v>55</v>
      </c>
    </row>
    <row r="16" spans="1:37" ht="409.6" x14ac:dyDescent="0.3">
      <c r="A16" s="36" t="s">
        <v>137</v>
      </c>
      <c r="B16" s="23">
        <v>12</v>
      </c>
      <c r="C16" s="3" t="s">
        <v>95</v>
      </c>
      <c r="D16" s="3" t="s">
        <v>138</v>
      </c>
      <c r="E16" s="64" t="s">
        <v>139</v>
      </c>
      <c r="F16" s="4" t="s">
        <v>140</v>
      </c>
      <c r="G16" s="3" t="s">
        <v>58</v>
      </c>
      <c r="H16" s="5">
        <v>0.8</v>
      </c>
      <c r="I16" s="6" t="s">
        <v>41</v>
      </c>
      <c r="J16" s="7">
        <v>0.2</v>
      </c>
      <c r="K16" s="8" t="s">
        <v>96</v>
      </c>
      <c r="L16" s="7" t="s">
        <v>96</v>
      </c>
      <c r="M16" s="6" t="s">
        <v>97</v>
      </c>
      <c r="N16" s="7">
        <v>0.2</v>
      </c>
      <c r="O16" s="9" t="s">
        <v>98</v>
      </c>
      <c r="P16" s="10">
        <v>1</v>
      </c>
      <c r="Q16" s="59" t="s">
        <v>141</v>
      </c>
      <c r="R16" s="11" t="s">
        <v>7</v>
      </c>
      <c r="S16" s="12" t="s">
        <v>63</v>
      </c>
      <c r="T16" s="12" t="s">
        <v>47</v>
      </c>
      <c r="U16" s="13" t="s">
        <v>64</v>
      </c>
      <c r="V16" s="12" t="s">
        <v>49</v>
      </c>
      <c r="W16" s="12" t="s">
        <v>50</v>
      </c>
      <c r="X16" s="12" t="s">
        <v>51</v>
      </c>
      <c r="Y16" s="14">
        <f t="shared" si="0"/>
        <v>0.2</v>
      </c>
      <c r="Z16" s="15" t="s">
        <v>41</v>
      </c>
      <c r="AA16" s="16">
        <v>0.2</v>
      </c>
      <c r="AB16" s="15" t="s">
        <v>97</v>
      </c>
      <c r="AC16" s="16">
        <v>0.15000000000000002</v>
      </c>
      <c r="AD16" s="17" t="s">
        <v>98</v>
      </c>
      <c r="AE16" s="18" t="s">
        <v>67</v>
      </c>
      <c r="AF16" s="65" t="s">
        <v>142</v>
      </c>
      <c r="AG16" s="19" t="s">
        <v>143</v>
      </c>
      <c r="AH16" s="20">
        <v>45323</v>
      </c>
      <c r="AI16" s="20">
        <v>45657</v>
      </c>
      <c r="AJ16" s="19" t="s">
        <v>54</v>
      </c>
      <c r="AK16" s="21" t="s">
        <v>55</v>
      </c>
    </row>
    <row r="17" spans="1:38" ht="409.6" x14ac:dyDescent="0.3">
      <c r="A17" s="91" t="s">
        <v>144</v>
      </c>
      <c r="B17" s="23">
        <v>13</v>
      </c>
      <c r="C17" s="37" t="s">
        <v>40</v>
      </c>
      <c r="D17" s="64" t="s">
        <v>145</v>
      </c>
      <c r="E17" s="3" t="s">
        <v>146</v>
      </c>
      <c r="F17" s="4" t="s">
        <v>147</v>
      </c>
      <c r="G17" s="3" t="s">
        <v>58</v>
      </c>
      <c r="H17" s="5">
        <v>1</v>
      </c>
      <c r="I17" s="6" t="s">
        <v>41</v>
      </c>
      <c r="J17" s="7">
        <v>0.2</v>
      </c>
      <c r="K17" s="8" t="s">
        <v>60</v>
      </c>
      <c r="L17" s="7" t="s">
        <v>60</v>
      </c>
      <c r="M17" s="6" t="s">
        <v>61</v>
      </c>
      <c r="N17" s="7">
        <v>0.8</v>
      </c>
      <c r="O17" s="22" t="s">
        <v>62</v>
      </c>
      <c r="P17" s="10">
        <v>1</v>
      </c>
      <c r="Q17" s="59" t="s">
        <v>148</v>
      </c>
      <c r="R17" s="11" t="s">
        <v>7</v>
      </c>
      <c r="S17" s="12" t="s">
        <v>63</v>
      </c>
      <c r="T17" s="12" t="s">
        <v>47</v>
      </c>
      <c r="U17" s="13" t="s">
        <v>64</v>
      </c>
      <c r="V17" s="12" t="s">
        <v>49</v>
      </c>
      <c r="W17" s="12" t="s">
        <v>50</v>
      </c>
      <c r="X17" s="12" t="s">
        <v>51</v>
      </c>
      <c r="Y17" s="14">
        <f t="shared" si="0"/>
        <v>0.2</v>
      </c>
      <c r="Z17" s="15" t="s">
        <v>41</v>
      </c>
      <c r="AA17" s="16">
        <v>0.2</v>
      </c>
      <c r="AB17" s="15" t="s">
        <v>66</v>
      </c>
      <c r="AC17" s="16">
        <v>0.60000000000000009</v>
      </c>
      <c r="AD17" s="17" t="s">
        <v>66</v>
      </c>
      <c r="AE17" s="18" t="s">
        <v>67</v>
      </c>
      <c r="AF17" s="65" t="s">
        <v>149</v>
      </c>
      <c r="AG17" s="19" t="s">
        <v>150</v>
      </c>
      <c r="AH17" s="20">
        <v>45323</v>
      </c>
      <c r="AI17" s="20">
        <v>45657</v>
      </c>
      <c r="AJ17" s="19" t="s">
        <v>54</v>
      </c>
      <c r="AK17" s="21" t="s">
        <v>55</v>
      </c>
    </row>
    <row r="18" spans="1:38" ht="409.6" x14ac:dyDescent="0.3">
      <c r="A18" s="91"/>
      <c r="B18" s="38">
        <v>14</v>
      </c>
      <c r="C18" s="3" t="s">
        <v>40</v>
      </c>
      <c r="D18" s="64" t="s">
        <v>151</v>
      </c>
      <c r="E18" s="3" t="s">
        <v>152</v>
      </c>
      <c r="F18" s="4" t="s">
        <v>153</v>
      </c>
      <c r="G18" s="3" t="s">
        <v>58</v>
      </c>
      <c r="H18" s="5">
        <v>0.8</v>
      </c>
      <c r="I18" s="6" t="s">
        <v>41</v>
      </c>
      <c r="J18" s="7">
        <v>0.2</v>
      </c>
      <c r="K18" s="8" t="s">
        <v>60</v>
      </c>
      <c r="L18" s="7" t="s">
        <v>60</v>
      </c>
      <c r="M18" s="6" t="s">
        <v>61</v>
      </c>
      <c r="N18" s="7">
        <v>0.8</v>
      </c>
      <c r="O18" s="22" t="s">
        <v>62</v>
      </c>
      <c r="P18" s="10">
        <v>1</v>
      </c>
      <c r="Q18" s="59" t="s">
        <v>154</v>
      </c>
      <c r="R18" s="11" t="s">
        <v>45</v>
      </c>
      <c r="S18" s="12" t="s">
        <v>134</v>
      </c>
      <c r="T18" s="12" t="s">
        <v>47</v>
      </c>
      <c r="U18" s="13" t="s">
        <v>135</v>
      </c>
      <c r="V18" s="12" t="s">
        <v>49</v>
      </c>
      <c r="W18" s="12" t="s">
        <v>50</v>
      </c>
      <c r="X18" s="12" t="s">
        <v>51</v>
      </c>
      <c r="Y18" s="14">
        <f t="shared" si="0"/>
        <v>0.14000000000000001</v>
      </c>
      <c r="Z18" s="15" t="s">
        <v>41</v>
      </c>
      <c r="AA18" s="16">
        <v>0.14000000000000001</v>
      </c>
      <c r="AB18" s="15" t="s">
        <v>61</v>
      </c>
      <c r="AC18" s="16">
        <v>0.8</v>
      </c>
      <c r="AD18" s="22" t="s">
        <v>62</v>
      </c>
      <c r="AE18" s="18" t="s">
        <v>67</v>
      </c>
      <c r="AF18" s="65" t="s">
        <v>155</v>
      </c>
      <c r="AG18" s="19" t="s">
        <v>150</v>
      </c>
      <c r="AH18" s="20">
        <v>45323</v>
      </c>
      <c r="AI18" s="20">
        <v>45657</v>
      </c>
      <c r="AJ18" s="19" t="s">
        <v>54</v>
      </c>
      <c r="AK18" s="21" t="s">
        <v>55</v>
      </c>
    </row>
    <row r="19" spans="1:38" ht="262.2" x14ac:dyDescent="0.3">
      <c r="A19" s="92" t="s">
        <v>156</v>
      </c>
      <c r="B19" s="38">
        <v>15</v>
      </c>
      <c r="C19" s="3" t="s">
        <v>107</v>
      </c>
      <c r="D19" s="64" t="s">
        <v>157</v>
      </c>
      <c r="E19" s="3" t="s">
        <v>158</v>
      </c>
      <c r="F19" s="4" t="s">
        <v>159</v>
      </c>
      <c r="G19" s="3" t="s">
        <v>132</v>
      </c>
      <c r="H19" s="5">
        <v>0.8</v>
      </c>
      <c r="I19" s="6" t="s">
        <v>41</v>
      </c>
      <c r="J19" s="7">
        <v>0.2</v>
      </c>
      <c r="K19" s="8" t="s">
        <v>42</v>
      </c>
      <c r="L19" s="7" t="s">
        <v>42</v>
      </c>
      <c r="M19" s="6" t="s">
        <v>43</v>
      </c>
      <c r="N19" s="7">
        <v>1</v>
      </c>
      <c r="O19" s="9" t="s">
        <v>44</v>
      </c>
      <c r="P19" s="10">
        <v>1</v>
      </c>
      <c r="Q19" s="59" t="s">
        <v>160</v>
      </c>
      <c r="R19" s="11" t="s">
        <v>45</v>
      </c>
      <c r="S19" s="12" t="s">
        <v>134</v>
      </c>
      <c r="T19" s="12" t="s">
        <v>47</v>
      </c>
      <c r="U19" s="13" t="s">
        <v>135</v>
      </c>
      <c r="V19" s="12" t="s">
        <v>49</v>
      </c>
      <c r="W19" s="12" t="s">
        <v>50</v>
      </c>
      <c r="X19" s="12" t="s">
        <v>51</v>
      </c>
      <c r="Y19" s="14">
        <f t="shared" si="0"/>
        <v>0.14000000000000001</v>
      </c>
      <c r="Z19" s="15" t="s">
        <v>41</v>
      </c>
      <c r="AA19" s="16">
        <v>0.14000000000000001</v>
      </c>
      <c r="AB19" s="15" t="s">
        <v>43</v>
      </c>
      <c r="AC19" s="16">
        <v>1</v>
      </c>
      <c r="AD19" s="17" t="s">
        <v>44</v>
      </c>
      <c r="AE19" s="18" t="s">
        <v>67</v>
      </c>
      <c r="AF19" s="65" t="s">
        <v>161</v>
      </c>
      <c r="AG19" s="19" t="s">
        <v>162</v>
      </c>
      <c r="AH19" s="20">
        <v>45323</v>
      </c>
      <c r="AI19" s="20">
        <v>45657</v>
      </c>
      <c r="AJ19" s="19" t="s">
        <v>54</v>
      </c>
      <c r="AK19" s="21" t="s">
        <v>55</v>
      </c>
    </row>
    <row r="20" spans="1:38" ht="262.2" x14ac:dyDescent="0.3">
      <c r="A20" s="93"/>
      <c r="B20" s="23">
        <v>16</v>
      </c>
      <c r="C20" s="3" t="s">
        <v>40</v>
      </c>
      <c r="D20" s="64" t="s">
        <v>163</v>
      </c>
      <c r="E20" s="3" t="s">
        <v>164</v>
      </c>
      <c r="F20" s="4" t="s">
        <v>165</v>
      </c>
      <c r="G20" s="3" t="s">
        <v>132</v>
      </c>
      <c r="H20" s="5">
        <v>0.8</v>
      </c>
      <c r="I20" s="6" t="s">
        <v>41</v>
      </c>
      <c r="J20" s="7">
        <v>0.2</v>
      </c>
      <c r="K20" s="8" t="s">
        <v>60</v>
      </c>
      <c r="L20" s="7" t="s">
        <v>60</v>
      </c>
      <c r="M20" s="6" t="s">
        <v>61</v>
      </c>
      <c r="N20" s="7">
        <v>0.8</v>
      </c>
      <c r="O20" s="22" t="s">
        <v>62</v>
      </c>
      <c r="P20" s="10">
        <v>1</v>
      </c>
      <c r="Q20" s="59" t="s">
        <v>166</v>
      </c>
      <c r="R20" s="11" t="s">
        <v>7</v>
      </c>
      <c r="S20" s="12" t="s">
        <v>63</v>
      </c>
      <c r="T20" s="12" t="s">
        <v>47</v>
      </c>
      <c r="U20" s="13" t="s">
        <v>64</v>
      </c>
      <c r="V20" s="12" t="s">
        <v>49</v>
      </c>
      <c r="W20" s="12" t="s">
        <v>50</v>
      </c>
      <c r="X20" s="12" t="s">
        <v>51</v>
      </c>
      <c r="Y20" s="14">
        <f t="shared" si="0"/>
        <v>0.2</v>
      </c>
      <c r="Z20" s="15" t="s">
        <v>41</v>
      </c>
      <c r="AA20" s="16">
        <v>0.2</v>
      </c>
      <c r="AB20" s="15" t="s">
        <v>66</v>
      </c>
      <c r="AC20" s="16">
        <v>0.60000000000000009</v>
      </c>
      <c r="AD20" s="17" t="s">
        <v>66</v>
      </c>
      <c r="AE20" s="18" t="s">
        <v>67</v>
      </c>
      <c r="AF20" s="65" t="s">
        <v>167</v>
      </c>
      <c r="AG20" s="19" t="s">
        <v>162</v>
      </c>
      <c r="AH20" s="20">
        <v>45323</v>
      </c>
      <c r="AI20" s="20">
        <v>45657</v>
      </c>
      <c r="AJ20" s="19" t="s">
        <v>54</v>
      </c>
      <c r="AK20" s="21" t="s">
        <v>55</v>
      </c>
    </row>
    <row r="21" spans="1:38" ht="409.6" x14ac:dyDescent="0.3">
      <c r="A21" s="93"/>
      <c r="B21" s="23">
        <v>17</v>
      </c>
      <c r="C21" s="3" t="s">
        <v>107</v>
      </c>
      <c r="D21" s="64" t="s">
        <v>168</v>
      </c>
      <c r="E21" s="3" t="s">
        <v>169</v>
      </c>
      <c r="F21" s="4" t="s">
        <v>170</v>
      </c>
      <c r="G21" s="3" t="s">
        <v>58</v>
      </c>
      <c r="H21" s="5">
        <v>0.8</v>
      </c>
      <c r="I21" s="6" t="s">
        <v>41</v>
      </c>
      <c r="J21" s="7">
        <v>0.2</v>
      </c>
      <c r="K21" s="8" t="s">
        <v>69</v>
      </c>
      <c r="L21" s="7" t="s">
        <v>69</v>
      </c>
      <c r="M21" s="6" t="s">
        <v>66</v>
      </c>
      <c r="N21" s="7">
        <v>0.6</v>
      </c>
      <c r="O21" s="9" t="s">
        <v>66</v>
      </c>
      <c r="P21" s="10">
        <v>1</v>
      </c>
      <c r="Q21" s="59" t="s">
        <v>171</v>
      </c>
      <c r="R21" s="11" t="s">
        <v>7</v>
      </c>
      <c r="S21" s="12" t="s">
        <v>63</v>
      </c>
      <c r="T21" s="12" t="s">
        <v>47</v>
      </c>
      <c r="U21" s="13" t="s">
        <v>64</v>
      </c>
      <c r="V21" s="12" t="s">
        <v>49</v>
      </c>
      <c r="W21" s="12" t="s">
        <v>50</v>
      </c>
      <c r="X21" s="12" t="s">
        <v>51</v>
      </c>
      <c r="Y21" s="14">
        <f t="shared" si="0"/>
        <v>0.2</v>
      </c>
      <c r="Z21" s="15" t="s">
        <v>41</v>
      </c>
      <c r="AA21" s="16">
        <v>0.2</v>
      </c>
      <c r="AB21" s="15" t="s">
        <v>66</v>
      </c>
      <c r="AC21" s="16">
        <v>0.44999999999999996</v>
      </c>
      <c r="AD21" s="17" t="s">
        <v>66</v>
      </c>
      <c r="AE21" s="18" t="s">
        <v>67</v>
      </c>
      <c r="AF21" s="65" t="s">
        <v>172</v>
      </c>
      <c r="AG21" s="19" t="s">
        <v>162</v>
      </c>
      <c r="AH21" s="20">
        <v>45323</v>
      </c>
      <c r="AI21" s="20">
        <v>45657</v>
      </c>
      <c r="AJ21" s="19" t="s">
        <v>54</v>
      </c>
      <c r="AK21" s="21" t="s">
        <v>55</v>
      </c>
    </row>
    <row r="22" spans="1:38" ht="409.6" x14ac:dyDescent="0.3">
      <c r="A22" s="93"/>
      <c r="B22" s="23">
        <v>18</v>
      </c>
      <c r="C22" s="3" t="s">
        <v>95</v>
      </c>
      <c r="D22" s="64" t="s">
        <v>173</v>
      </c>
      <c r="E22" s="3" t="s">
        <v>174</v>
      </c>
      <c r="F22" s="4" t="s">
        <v>175</v>
      </c>
      <c r="G22" s="3" t="s">
        <v>58</v>
      </c>
      <c r="H22" s="5">
        <v>0.8</v>
      </c>
      <c r="I22" s="6" t="s">
        <v>41</v>
      </c>
      <c r="J22" s="7">
        <v>0.2</v>
      </c>
      <c r="K22" s="8" t="s">
        <v>96</v>
      </c>
      <c r="L22" s="7" t="s">
        <v>96</v>
      </c>
      <c r="M22" s="6" t="s">
        <v>97</v>
      </c>
      <c r="N22" s="7">
        <v>0.2</v>
      </c>
      <c r="O22" s="9" t="s">
        <v>98</v>
      </c>
      <c r="P22" s="10">
        <v>1</v>
      </c>
      <c r="Q22" s="59" t="s">
        <v>176</v>
      </c>
      <c r="R22" s="11" t="s">
        <v>45</v>
      </c>
      <c r="S22" s="12" t="s">
        <v>46</v>
      </c>
      <c r="T22" s="12" t="s">
        <v>47</v>
      </c>
      <c r="U22" s="13" t="s">
        <v>48</v>
      </c>
      <c r="V22" s="12" t="s">
        <v>65</v>
      </c>
      <c r="W22" s="12" t="s">
        <v>113</v>
      </c>
      <c r="X22" s="12" t="s">
        <v>51</v>
      </c>
      <c r="Y22" s="14">
        <f t="shared" si="0"/>
        <v>0.12</v>
      </c>
      <c r="Z22" s="15" t="s">
        <v>41</v>
      </c>
      <c r="AA22" s="16">
        <v>0.12</v>
      </c>
      <c r="AB22" s="15" t="s">
        <v>97</v>
      </c>
      <c r="AC22" s="16">
        <v>0.2</v>
      </c>
      <c r="AD22" s="17" t="s">
        <v>98</v>
      </c>
      <c r="AE22" s="18" t="s">
        <v>67</v>
      </c>
      <c r="AF22" s="65" t="s">
        <v>177</v>
      </c>
      <c r="AG22" s="19" t="s">
        <v>162</v>
      </c>
      <c r="AH22" s="20">
        <v>44958</v>
      </c>
      <c r="AI22" s="20">
        <v>45657</v>
      </c>
      <c r="AJ22" s="19" t="s">
        <v>54</v>
      </c>
      <c r="AK22" s="21" t="s">
        <v>55</v>
      </c>
    </row>
    <row r="23" spans="1:38" ht="409.6" x14ac:dyDescent="0.3">
      <c r="A23" s="94"/>
      <c r="B23" s="23">
        <v>19</v>
      </c>
      <c r="C23" s="3" t="s">
        <v>95</v>
      </c>
      <c r="D23" s="64" t="s">
        <v>178</v>
      </c>
      <c r="E23" s="3" t="s">
        <v>179</v>
      </c>
      <c r="F23" s="4" t="s">
        <v>180</v>
      </c>
      <c r="G23" s="3" t="s">
        <v>58</v>
      </c>
      <c r="H23" s="5">
        <v>0.8</v>
      </c>
      <c r="I23" s="6" t="s">
        <v>41</v>
      </c>
      <c r="J23" s="7">
        <v>0.2</v>
      </c>
      <c r="K23" s="8" t="s">
        <v>181</v>
      </c>
      <c r="L23" s="7" t="s">
        <v>181</v>
      </c>
      <c r="M23" s="6" t="s">
        <v>182</v>
      </c>
      <c r="N23" s="7">
        <v>0.4</v>
      </c>
      <c r="O23" s="9" t="s">
        <v>98</v>
      </c>
      <c r="P23" s="10">
        <v>1</v>
      </c>
      <c r="Q23" s="59" t="s">
        <v>183</v>
      </c>
      <c r="R23" s="11" t="s">
        <v>45</v>
      </c>
      <c r="S23" s="12" t="s">
        <v>46</v>
      </c>
      <c r="T23" s="12" t="s">
        <v>47</v>
      </c>
      <c r="U23" s="13" t="s">
        <v>48</v>
      </c>
      <c r="V23" s="12" t="s">
        <v>49</v>
      </c>
      <c r="W23" s="12" t="s">
        <v>50</v>
      </c>
      <c r="X23" s="12" t="s">
        <v>51</v>
      </c>
      <c r="Y23" s="14">
        <f t="shared" si="0"/>
        <v>0.12</v>
      </c>
      <c r="Z23" s="15" t="s">
        <v>41</v>
      </c>
      <c r="AA23" s="16">
        <v>0.12</v>
      </c>
      <c r="AB23" s="15" t="s">
        <v>182</v>
      </c>
      <c r="AC23" s="16">
        <v>0.4</v>
      </c>
      <c r="AD23" s="17" t="s">
        <v>98</v>
      </c>
      <c r="AE23" s="18" t="s">
        <v>52</v>
      </c>
      <c r="AF23" s="65" t="s">
        <v>184</v>
      </c>
      <c r="AG23" s="19" t="s">
        <v>162</v>
      </c>
      <c r="AH23" s="20">
        <v>45323</v>
      </c>
      <c r="AI23" s="20">
        <v>45291</v>
      </c>
      <c r="AJ23" s="19" t="s">
        <v>54</v>
      </c>
      <c r="AK23" s="21" t="s">
        <v>55</v>
      </c>
    </row>
    <row r="24" spans="1:38" ht="282" x14ac:dyDescent="0.3">
      <c r="A24" s="57" t="s">
        <v>185</v>
      </c>
      <c r="B24" s="23">
        <v>20</v>
      </c>
      <c r="C24" s="3" t="s">
        <v>40</v>
      </c>
      <c r="D24" s="64" t="s">
        <v>186</v>
      </c>
      <c r="E24" s="3" t="s">
        <v>187</v>
      </c>
      <c r="F24" s="4" t="s">
        <v>188</v>
      </c>
      <c r="G24" s="3" t="s">
        <v>111</v>
      </c>
      <c r="H24" s="5">
        <v>1</v>
      </c>
      <c r="I24" s="6" t="s">
        <v>41</v>
      </c>
      <c r="J24" s="7">
        <v>0.2</v>
      </c>
      <c r="K24" s="8" t="s">
        <v>69</v>
      </c>
      <c r="L24" s="7" t="s">
        <v>69</v>
      </c>
      <c r="M24" s="6" t="s">
        <v>66</v>
      </c>
      <c r="N24" s="7">
        <v>0.6</v>
      </c>
      <c r="O24" s="9" t="s">
        <v>66</v>
      </c>
      <c r="P24" s="10">
        <v>1</v>
      </c>
      <c r="Q24" s="59" t="s">
        <v>189</v>
      </c>
      <c r="R24" s="11" t="s">
        <v>45</v>
      </c>
      <c r="S24" s="12" t="s">
        <v>46</v>
      </c>
      <c r="T24" s="12" t="s">
        <v>47</v>
      </c>
      <c r="U24" s="13" t="s">
        <v>48</v>
      </c>
      <c r="V24" s="12" t="s">
        <v>49</v>
      </c>
      <c r="W24" s="12" t="s">
        <v>50</v>
      </c>
      <c r="X24" s="12" t="s">
        <v>51</v>
      </c>
      <c r="Y24" s="14">
        <f t="shared" si="0"/>
        <v>0.12</v>
      </c>
      <c r="Z24" s="15" t="s">
        <v>41</v>
      </c>
      <c r="AA24" s="16">
        <v>0.12</v>
      </c>
      <c r="AB24" s="15" t="s">
        <v>66</v>
      </c>
      <c r="AC24" s="16">
        <v>0.6</v>
      </c>
      <c r="AD24" s="17" t="s">
        <v>66</v>
      </c>
      <c r="AE24" s="18" t="s">
        <v>52</v>
      </c>
      <c r="AF24" s="65" t="s">
        <v>190</v>
      </c>
      <c r="AG24" s="19" t="s">
        <v>191</v>
      </c>
      <c r="AH24" s="20">
        <v>45323</v>
      </c>
      <c r="AI24" s="20">
        <v>45657</v>
      </c>
      <c r="AJ24" s="19" t="s">
        <v>54</v>
      </c>
      <c r="AK24" s="21" t="s">
        <v>55</v>
      </c>
    </row>
    <row r="25" spans="1:38" ht="248.4" x14ac:dyDescent="0.3">
      <c r="A25" s="63"/>
      <c r="B25" s="23">
        <v>21</v>
      </c>
      <c r="C25" s="3" t="s">
        <v>40</v>
      </c>
      <c r="D25" s="64" t="s">
        <v>192</v>
      </c>
      <c r="E25" s="3" t="s">
        <v>193</v>
      </c>
      <c r="F25" s="4" t="s">
        <v>194</v>
      </c>
      <c r="G25" s="3" t="s">
        <v>111</v>
      </c>
      <c r="H25" s="5">
        <v>1</v>
      </c>
      <c r="I25" s="6" t="s">
        <v>41</v>
      </c>
      <c r="J25" s="7">
        <v>0.2</v>
      </c>
      <c r="K25" s="8" t="s">
        <v>69</v>
      </c>
      <c r="L25" s="7" t="s">
        <v>69</v>
      </c>
      <c r="M25" s="6" t="s">
        <v>66</v>
      </c>
      <c r="N25" s="7">
        <v>0.6</v>
      </c>
      <c r="O25" s="9" t="s">
        <v>66</v>
      </c>
      <c r="P25" s="10">
        <v>1</v>
      </c>
      <c r="Q25" s="59" t="s">
        <v>195</v>
      </c>
      <c r="R25" s="11" t="s">
        <v>45</v>
      </c>
      <c r="S25" s="12" t="s">
        <v>46</v>
      </c>
      <c r="T25" s="12" t="s">
        <v>99</v>
      </c>
      <c r="U25" s="13" t="s">
        <v>100</v>
      </c>
      <c r="V25" s="12" t="s">
        <v>49</v>
      </c>
      <c r="W25" s="12" t="s">
        <v>50</v>
      </c>
      <c r="X25" s="12" t="s">
        <v>51</v>
      </c>
      <c r="Y25" s="14" t="str">
        <f>IFERROR(IF(AND(#REF!="Probabilidad",R25="Probabilidad"),(#REF!-(+#REF!*U25)),IF(R25="Probabilidad",(J25-(+J25*U25)),IF(R25="Impacto",#REF!,""))),"")</f>
        <v/>
      </c>
      <c r="Z25" s="15" t="s">
        <v>41</v>
      </c>
      <c r="AA25" s="16">
        <v>7.0000000000000007E-2</v>
      </c>
      <c r="AB25" s="15" t="s">
        <v>66</v>
      </c>
      <c r="AC25" s="16">
        <v>0.6</v>
      </c>
      <c r="AD25" s="17" t="s">
        <v>66</v>
      </c>
      <c r="AE25" s="18" t="s">
        <v>52</v>
      </c>
      <c r="AF25" s="65" t="s">
        <v>196</v>
      </c>
      <c r="AG25" s="19" t="s">
        <v>191</v>
      </c>
      <c r="AH25" s="20">
        <v>45323</v>
      </c>
      <c r="AI25" s="20">
        <v>45657</v>
      </c>
      <c r="AJ25" s="19" t="s">
        <v>54</v>
      </c>
      <c r="AK25" s="21" t="s">
        <v>55</v>
      </c>
    </row>
    <row r="26" spans="1:38" ht="409.6" x14ac:dyDescent="0.3">
      <c r="A26" s="95" t="s">
        <v>197</v>
      </c>
      <c r="B26" s="2">
        <v>22</v>
      </c>
      <c r="C26" s="3" t="s">
        <v>95</v>
      </c>
      <c r="D26" s="3" t="s">
        <v>198</v>
      </c>
      <c r="E26" s="64" t="s">
        <v>199</v>
      </c>
      <c r="F26" s="4" t="s">
        <v>200</v>
      </c>
      <c r="G26" s="3" t="s">
        <v>58</v>
      </c>
      <c r="H26" s="5">
        <v>1</v>
      </c>
      <c r="I26" s="6" t="s">
        <v>41</v>
      </c>
      <c r="J26" s="7">
        <v>0.2</v>
      </c>
      <c r="K26" s="8" t="s">
        <v>181</v>
      </c>
      <c r="L26" s="7" t="s">
        <v>181</v>
      </c>
      <c r="M26" s="6" t="s">
        <v>182</v>
      </c>
      <c r="N26" s="7">
        <v>0.4</v>
      </c>
      <c r="O26" s="9" t="s">
        <v>98</v>
      </c>
      <c r="P26" s="23">
        <v>1</v>
      </c>
      <c r="Q26" s="56" t="s">
        <v>201</v>
      </c>
      <c r="R26" s="24" t="s">
        <v>45</v>
      </c>
      <c r="S26" s="18" t="s">
        <v>46</v>
      </c>
      <c r="T26" s="18" t="s">
        <v>47</v>
      </c>
      <c r="U26" s="16" t="s">
        <v>48</v>
      </c>
      <c r="V26" s="18" t="s">
        <v>49</v>
      </c>
      <c r="W26" s="18" t="s">
        <v>50</v>
      </c>
      <c r="X26" s="18" t="s">
        <v>51</v>
      </c>
      <c r="Y26" s="25">
        <f>IFERROR(IF(R26="Probabilidad",(J26-(+J26*U26)),IF(R26="Impacto",J26,"")),"")</f>
        <v>0.12</v>
      </c>
      <c r="Z26" s="26" t="s">
        <v>41</v>
      </c>
      <c r="AA26" s="16">
        <v>0.12</v>
      </c>
      <c r="AB26" s="26" t="s">
        <v>182</v>
      </c>
      <c r="AC26" s="16">
        <v>0.4</v>
      </c>
      <c r="AD26" s="27" t="s">
        <v>98</v>
      </c>
      <c r="AE26" s="18" t="s">
        <v>52</v>
      </c>
      <c r="AF26" s="64" t="s">
        <v>202</v>
      </c>
      <c r="AG26" s="3" t="s">
        <v>203</v>
      </c>
      <c r="AH26" s="20">
        <v>45323</v>
      </c>
      <c r="AI26" s="20">
        <v>45657</v>
      </c>
      <c r="AJ26" s="3" t="s">
        <v>54</v>
      </c>
      <c r="AK26" s="28" t="s">
        <v>55</v>
      </c>
    </row>
    <row r="27" spans="1:38" ht="129" customHeight="1" x14ac:dyDescent="0.3">
      <c r="A27" s="96"/>
      <c r="B27" s="40">
        <v>23</v>
      </c>
      <c r="C27" s="41" t="s">
        <v>40</v>
      </c>
      <c r="D27" s="41" t="s">
        <v>204</v>
      </c>
      <c r="E27" s="67" t="s">
        <v>205</v>
      </c>
      <c r="F27" s="42" t="s">
        <v>206</v>
      </c>
      <c r="G27" s="41" t="s">
        <v>58</v>
      </c>
      <c r="H27" s="43">
        <v>0.8</v>
      </c>
      <c r="I27" s="44" t="s">
        <v>41</v>
      </c>
      <c r="J27" s="45">
        <v>0.2</v>
      </c>
      <c r="K27" s="46" t="s">
        <v>69</v>
      </c>
      <c r="L27" s="45" t="s">
        <v>69</v>
      </c>
      <c r="M27" s="44" t="s">
        <v>66</v>
      </c>
      <c r="N27" s="45">
        <v>0.6</v>
      </c>
      <c r="O27" s="47" t="s">
        <v>66</v>
      </c>
      <c r="P27" s="48">
        <v>1</v>
      </c>
      <c r="Q27" s="61" t="s">
        <v>207</v>
      </c>
      <c r="R27" s="49" t="s">
        <v>45</v>
      </c>
      <c r="S27" s="50" t="s">
        <v>46</v>
      </c>
      <c r="T27" s="50" t="s">
        <v>47</v>
      </c>
      <c r="U27" s="51" t="s">
        <v>48</v>
      </c>
      <c r="V27" s="50" t="s">
        <v>49</v>
      </c>
      <c r="W27" s="50" t="s">
        <v>50</v>
      </c>
      <c r="X27" s="50" t="s">
        <v>51</v>
      </c>
      <c r="Y27" s="52">
        <f>IFERROR(IF(R27="Probabilidad",(J27-(+J27*U27)),IF(R27="Impacto",J27,"")),"")</f>
        <v>0.12</v>
      </c>
      <c r="Z27" s="53" t="s">
        <v>41</v>
      </c>
      <c r="AA27" s="51">
        <v>0.12</v>
      </c>
      <c r="AB27" s="53" t="s">
        <v>66</v>
      </c>
      <c r="AC27" s="51">
        <v>0.6</v>
      </c>
      <c r="AD27" s="54" t="s">
        <v>66</v>
      </c>
      <c r="AE27" s="50" t="s">
        <v>52</v>
      </c>
      <c r="AF27" s="67" t="s">
        <v>208</v>
      </c>
      <c r="AG27" s="41" t="s">
        <v>203</v>
      </c>
      <c r="AH27" s="20">
        <v>45323</v>
      </c>
      <c r="AI27" s="20">
        <v>45657</v>
      </c>
      <c r="AJ27" s="41" t="s">
        <v>54</v>
      </c>
      <c r="AK27" s="55" t="s">
        <v>55</v>
      </c>
      <c r="AL27" s="62"/>
    </row>
  </sheetData>
  <mergeCells count="43">
    <mergeCell ref="A1:AI1"/>
    <mergeCell ref="A14:A15"/>
    <mergeCell ref="A17:A18"/>
    <mergeCell ref="A19:A23"/>
    <mergeCell ref="A26:A27"/>
    <mergeCell ref="P2:AE2"/>
    <mergeCell ref="A2:O2"/>
    <mergeCell ref="AI3:AI4"/>
    <mergeCell ref="AB3:AB4"/>
    <mergeCell ref="L3:L4"/>
    <mergeCell ref="M3:M4"/>
    <mergeCell ref="N3:N4"/>
    <mergeCell ref="O3:O4"/>
    <mergeCell ref="P3:P4"/>
    <mergeCell ref="Q3:Q4"/>
    <mergeCell ref="F3:F4"/>
    <mergeCell ref="AH3:AH4"/>
    <mergeCell ref="R3:R4"/>
    <mergeCell ref="S3:X3"/>
    <mergeCell ref="Y3:Y4"/>
    <mergeCell ref="Z3:Z4"/>
    <mergeCell ref="AA3:AA4"/>
    <mergeCell ref="A6:A9"/>
    <mergeCell ref="A10:A11"/>
    <mergeCell ref="A12:A13"/>
    <mergeCell ref="AC3:AC4"/>
    <mergeCell ref="AD3:AD4"/>
    <mergeCell ref="AF2:AK2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AJ3:AJ4"/>
    <mergeCell ref="AK3:AK4"/>
    <mergeCell ref="AE3:AE4"/>
    <mergeCell ref="AF3:AF4"/>
    <mergeCell ref="AG3:AG4"/>
  </mergeCells>
  <conditionalFormatting sqref="I5:I27">
    <cfRule type="cellIs" dxfId="93" priority="22" operator="equal">
      <formula>"Media"</formula>
    </cfRule>
    <cfRule type="cellIs" dxfId="92" priority="24" operator="equal">
      <formula>"Muy Baja"</formula>
    </cfRule>
  </conditionalFormatting>
  <conditionalFormatting sqref="I6:I27">
    <cfRule type="cellIs" dxfId="91" priority="23" operator="equal">
      <formula>"Baja"</formula>
    </cfRule>
    <cfRule type="cellIs" dxfId="90" priority="20" operator="equal">
      <formula>"Muy Alta"</formula>
    </cfRule>
    <cfRule type="cellIs" dxfId="89" priority="21" operator="equal">
      <formula>"Alta"</formula>
    </cfRule>
  </conditionalFormatting>
  <conditionalFormatting sqref="L5:L27">
    <cfRule type="containsText" dxfId="88" priority="1" operator="containsText" text="❌">
      <formula>NOT(ISERROR(SEARCH("❌",L5)))</formula>
    </cfRule>
  </conditionalFormatting>
  <conditionalFormatting sqref="M5:M27">
    <cfRule type="cellIs" dxfId="87" priority="29" operator="equal">
      <formula>"Leve"</formula>
    </cfRule>
    <cfRule type="cellIs" dxfId="86" priority="28" operator="equal">
      <formula>"Menor"</formula>
    </cfRule>
    <cfRule type="cellIs" dxfId="85" priority="27" operator="equal">
      <formula>"Moderado"</formula>
    </cfRule>
    <cfRule type="cellIs" dxfId="84" priority="26" operator="equal">
      <formula>"Mayor"</formula>
    </cfRule>
    <cfRule type="cellIs" dxfId="83" priority="25" operator="equal">
      <formula>"Catastrófico"</formula>
    </cfRule>
  </conditionalFormatting>
  <conditionalFormatting sqref="O6">
    <cfRule type="cellIs" dxfId="82" priority="590" operator="equal">
      <formula>"Extremo"</formula>
    </cfRule>
    <cfRule type="cellIs" dxfId="81" priority="593" operator="equal">
      <formula>"Bajo"</formula>
    </cfRule>
    <cfRule type="cellIs" dxfId="80" priority="591" operator="equal">
      <formula>"Alto"</formula>
    </cfRule>
    <cfRule type="cellIs" dxfId="79" priority="592" operator="equal">
      <formula>"Moderado"</formula>
    </cfRule>
  </conditionalFormatting>
  <conditionalFormatting sqref="O8:O16">
    <cfRule type="cellIs" dxfId="78" priority="285" operator="equal">
      <formula>"Alto"</formula>
    </cfRule>
    <cfRule type="cellIs" dxfId="77" priority="284" operator="equal">
      <formula>"Extremo"</formula>
    </cfRule>
    <cfRule type="cellIs" dxfId="76" priority="287" operator="equal">
      <formula>"Bajo"</formula>
    </cfRule>
    <cfRule type="cellIs" dxfId="75" priority="286" operator="equal">
      <formula>"Moderado"</formula>
    </cfRule>
  </conditionalFormatting>
  <conditionalFormatting sqref="O19">
    <cfRule type="cellIs" dxfId="74" priority="233" operator="equal">
      <formula>"Bajo"</formula>
    </cfRule>
    <cfRule type="cellIs" dxfId="73" priority="232" operator="equal">
      <formula>"Moderado"</formula>
    </cfRule>
    <cfRule type="cellIs" dxfId="72" priority="231" operator="equal">
      <formula>"Alto"</formula>
    </cfRule>
    <cfRule type="cellIs" dxfId="71" priority="230" operator="equal">
      <formula>"Extremo"</formula>
    </cfRule>
  </conditionalFormatting>
  <conditionalFormatting sqref="O21:O27">
    <cfRule type="cellIs" dxfId="70" priority="18" operator="equal">
      <formula>"Moderado"</formula>
    </cfRule>
    <cfRule type="cellIs" dxfId="69" priority="19" operator="equal">
      <formula>"Bajo"</formula>
    </cfRule>
    <cfRule type="cellIs" dxfId="68" priority="16" operator="equal">
      <formula>"Extremo"</formula>
    </cfRule>
    <cfRule type="cellIs" dxfId="67" priority="17" operator="equal">
      <formula>"Alto"</formula>
    </cfRule>
  </conditionalFormatting>
  <conditionalFormatting sqref="Z5:Z27">
    <cfRule type="cellIs" dxfId="66" priority="12" operator="equal">
      <formula>"Alta"</formula>
    </cfRule>
    <cfRule type="cellIs" dxfId="65" priority="11" operator="equal">
      <formula>"Muy Alta"</formula>
    </cfRule>
    <cfRule type="cellIs" dxfId="64" priority="13" operator="equal">
      <formula>"Media"</formula>
    </cfRule>
    <cfRule type="cellIs" dxfId="63" priority="15" operator="equal">
      <formula>"Muy Baja"</formula>
    </cfRule>
    <cfRule type="cellIs" dxfId="62" priority="14" operator="equal">
      <formula>"Baja"</formula>
    </cfRule>
  </conditionalFormatting>
  <conditionalFormatting sqref="AB5:AB27">
    <cfRule type="cellIs" dxfId="61" priority="7" operator="equal">
      <formula>"Mayor"</formula>
    </cfRule>
    <cfRule type="cellIs" dxfId="60" priority="10" operator="equal">
      <formula>"Leve"</formula>
    </cfRule>
    <cfRule type="cellIs" dxfId="59" priority="9" operator="equal">
      <formula>"Menor"</formula>
    </cfRule>
    <cfRule type="cellIs" dxfId="58" priority="8" operator="equal">
      <formula>"Moderado"</formula>
    </cfRule>
    <cfRule type="cellIs" dxfId="57" priority="6" operator="equal">
      <formula>"Catastrófico"</formula>
    </cfRule>
  </conditionalFormatting>
  <conditionalFormatting sqref="AD5:AD6">
    <cfRule type="cellIs" dxfId="56" priority="576" operator="equal">
      <formula>"Extremo"</formula>
    </cfRule>
    <cfRule type="cellIs" dxfId="55" priority="578" operator="equal">
      <formula>"Moderado"</formula>
    </cfRule>
    <cfRule type="cellIs" dxfId="54" priority="579" operator="equal">
      <formula>"Bajo"</formula>
    </cfRule>
    <cfRule type="cellIs" dxfId="53" priority="577" operator="equal">
      <formula>"Alto"</formula>
    </cfRule>
  </conditionalFormatting>
  <conditionalFormatting sqref="AD8:AD17">
    <cfRule type="cellIs" dxfId="52" priority="270" operator="equal">
      <formula>"Extremo"</formula>
    </cfRule>
    <cfRule type="cellIs" dxfId="51" priority="271" operator="equal">
      <formula>"Alto"</formula>
    </cfRule>
    <cfRule type="cellIs" dxfId="50" priority="272" operator="equal">
      <formula>"Moderado"</formula>
    </cfRule>
    <cfRule type="cellIs" dxfId="49" priority="273" operator="equal">
      <formula>"Bajo"</formula>
    </cfRule>
  </conditionalFormatting>
  <conditionalFormatting sqref="AD19:AD27">
    <cfRule type="cellIs" dxfId="48" priority="5" operator="equal">
      <formula>"Bajo"</formula>
    </cfRule>
    <cfRule type="cellIs" dxfId="47" priority="4" operator="equal">
      <formula>"Moderado"</formula>
    </cfRule>
    <cfRule type="cellIs" dxfId="46" priority="3" operator="equal">
      <formula>"Alto"</formula>
    </cfRule>
    <cfRule type="cellIs" dxfId="45" priority="2" operator="equal">
      <formula>"Extremo"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6"/>
  <sheetViews>
    <sheetView tabSelected="1" zoomScale="71" zoomScaleNormal="71" workbookViewId="0">
      <selection activeCell="E7" sqref="E7"/>
    </sheetView>
  </sheetViews>
  <sheetFormatPr baseColWidth="10" defaultRowHeight="14.4" x14ac:dyDescent="0.3"/>
  <cols>
    <col min="3" max="3" width="16.6640625" customWidth="1"/>
    <col min="4" max="4" width="17" customWidth="1"/>
    <col min="5" max="5" width="20.109375" customWidth="1"/>
    <col min="6" max="6" width="23" customWidth="1"/>
    <col min="7" max="7" width="15.33203125" customWidth="1"/>
    <col min="8" max="8" width="12.33203125" customWidth="1"/>
    <col min="11" max="11" width="18" customWidth="1"/>
    <col min="12" max="12" width="16.6640625" customWidth="1"/>
    <col min="13" max="13" width="14.6640625" customWidth="1"/>
    <col min="15" max="15" width="13.109375" customWidth="1"/>
    <col min="17" max="17" width="20" customWidth="1"/>
    <col min="18" max="18" width="18.44140625" customWidth="1"/>
    <col min="24" max="25" width="11.44140625" customWidth="1"/>
    <col min="32" max="32" width="29.33203125" customWidth="1"/>
    <col min="33" max="33" width="18" customWidth="1"/>
    <col min="34" max="34" width="13.33203125" customWidth="1"/>
    <col min="35" max="35" width="14" customWidth="1"/>
    <col min="36" max="36" width="15.33203125" customWidth="1"/>
  </cols>
  <sheetData>
    <row r="1" spans="1:37" x14ac:dyDescent="0.3">
      <c r="A1" s="103" t="s">
        <v>0</v>
      </c>
      <c r="B1" s="68"/>
      <c r="C1" s="68"/>
      <c r="D1" s="68"/>
      <c r="E1" s="68"/>
      <c r="F1" s="68"/>
      <c r="G1" s="68"/>
      <c r="H1" s="69"/>
      <c r="I1" s="103" t="s">
        <v>1</v>
      </c>
      <c r="J1" s="68"/>
      <c r="K1" s="68"/>
      <c r="L1" s="68"/>
      <c r="M1" s="68"/>
      <c r="N1" s="68"/>
      <c r="O1" s="69"/>
      <c r="P1" s="103" t="s">
        <v>2</v>
      </c>
      <c r="Q1" s="68"/>
      <c r="R1" s="68"/>
      <c r="S1" s="68"/>
      <c r="T1" s="68"/>
      <c r="U1" s="68"/>
      <c r="V1" s="68"/>
      <c r="W1" s="68"/>
      <c r="X1" s="69"/>
      <c r="Y1" s="103" t="s">
        <v>3</v>
      </c>
      <c r="Z1" s="68"/>
      <c r="AA1" s="68"/>
      <c r="AB1" s="68"/>
      <c r="AC1" s="68"/>
      <c r="AD1" s="68"/>
      <c r="AE1" s="69"/>
      <c r="AF1" s="103" t="s">
        <v>4</v>
      </c>
      <c r="AG1" s="68"/>
      <c r="AH1" s="68"/>
      <c r="AI1" s="68"/>
      <c r="AJ1" s="68"/>
      <c r="AK1" s="69"/>
    </row>
    <row r="2" spans="1:37" x14ac:dyDescent="0.3">
      <c r="A2" s="70" t="s">
        <v>5</v>
      </c>
      <c r="B2" s="71" t="s">
        <v>6</v>
      </c>
      <c r="C2" s="73" t="s">
        <v>7</v>
      </c>
      <c r="D2" s="75" t="s">
        <v>8</v>
      </c>
      <c r="E2" s="75" t="s">
        <v>9</v>
      </c>
      <c r="F2" s="75" t="s">
        <v>10</v>
      </c>
      <c r="G2" s="77" t="s">
        <v>11</v>
      </c>
      <c r="H2" s="75" t="s">
        <v>12</v>
      </c>
      <c r="I2" s="77" t="s">
        <v>13</v>
      </c>
      <c r="J2" s="78" t="s">
        <v>14</v>
      </c>
      <c r="K2" s="106" t="s">
        <v>15</v>
      </c>
      <c r="L2" s="104" t="s">
        <v>16</v>
      </c>
      <c r="M2" s="102" t="s">
        <v>17</v>
      </c>
      <c r="N2" s="78" t="s">
        <v>14</v>
      </c>
      <c r="O2" s="75" t="s">
        <v>18</v>
      </c>
      <c r="P2" s="105" t="s">
        <v>19</v>
      </c>
      <c r="Q2" s="76" t="s">
        <v>20</v>
      </c>
      <c r="R2" s="106" t="s">
        <v>21</v>
      </c>
      <c r="S2" s="76" t="s">
        <v>22</v>
      </c>
      <c r="T2" s="76"/>
      <c r="U2" s="76"/>
      <c r="V2" s="76"/>
      <c r="W2" s="76"/>
      <c r="X2" s="76"/>
      <c r="Y2" s="87" t="s">
        <v>23</v>
      </c>
      <c r="Z2" s="85" t="s">
        <v>24</v>
      </c>
      <c r="AA2" s="85" t="s">
        <v>14</v>
      </c>
      <c r="AB2" s="85" t="s">
        <v>25</v>
      </c>
      <c r="AC2" s="85" t="s">
        <v>14</v>
      </c>
      <c r="AD2" s="85" t="s">
        <v>26</v>
      </c>
      <c r="AE2" s="105" t="s">
        <v>27</v>
      </c>
      <c r="AF2" s="76" t="s">
        <v>4</v>
      </c>
      <c r="AG2" s="76" t="s">
        <v>28</v>
      </c>
      <c r="AH2" s="76" t="s">
        <v>29</v>
      </c>
      <c r="AI2" s="76" t="s">
        <v>30</v>
      </c>
      <c r="AJ2" s="76" t="s">
        <v>31</v>
      </c>
      <c r="AK2" s="76" t="s">
        <v>32</v>
      </c>
    </row>
    <row r="3" spans="1:37" ht="70.2" x14ac:dyDescent="0.3">
      <c r="A3" s="70"/>
      <c r="B3" s="72"/>
      <c r="C3" s="74"/>
      <c r="D3" s="76"/>
      <c r="E3" s="76"/>
      <c r="F3" s="76"/>
      <c r="G3" s="75"/>
      <c r="H3" s="76"/>
      <c r="I3" s="75"/>
      <c r="J3" s="79"/>
      <c r="K3" s="75"/>
      <c r="L3" s="101"/>
      <c r="M3" s="79"/>
      <c r="N3" s="79"/>
      <c r="O3" s="76"/>
      <c r="P3" s="81"/>
      <c r="Q3" s="76"/>
      <c r="R3" s="75"/>
      <c r="S3" s="1" t="s">
        <v>33</v>
      </c>
      <c r="T3" s="1" t="s">
        <v>34</v>
      </c>
      <c r="U3" s="1" t="s">
        <v>35</v>
      </c>
      <c r="V3" s="1" t="s">
        <v>36</v>
      </c>
      <c r="W3" s="1" t="s">
        <v>37</v>
      </c>
      <c r="X3" s="1" t="s">
        <v>38</v>
      </c>
      <c r="Y3" s="87"/>
      <c r="Z3" s="85"/>
      <c r="AA3" s="85"/>
      <c r="AB3" s="85"/>
      <c r="AC3" s="85"/>
      <c r="AD3" s="85"/>
      <c r="AE3" s="81"/>
      <c r="AF3" s="76"/>
      <c r="AG3" s="76"/>
      <c r="AH3" s="76"/>
      <c r="AI3" s="76"/>
      <c r="AJ3" s="76"/>
      <c r="AK3" s="76"/>
    </row>
    <row r="4" spans="1:37" ht="111" x14ac:dyDescent="0.3">
      <c r="A4" s="58" t="s">
        <v>39</v>
      </c>
      <c r="B4" s="2">
        <v>2</v>
      </c>
      <c r="C4" s="3" t="s">
        <v>40</v>
      </c>
      <c r="D4" s="3" t="s">
        <v>209</v>
      </c>
      <c r="E4" s="3" t="s">
        <v>56</v>
      </c>
      <c r="F4" s="4" t="s">
        <v>57</v>
      </c>
      <c r="G4" s="3" t="s">
        <v>58</v>
      </c>
      <c r="H4" s="5">
        <v>0.8</v>
      </c>
      <c r="I4" s="6" t="s">
        <v>59</v>
      </c>
      <c r="J4" s="7">
        <v>0.6</v>
      </c>
      <c r="K4" s="8" t="s">
        <v>60</v>
      </c>
      <c r="L4" s="7" t="s">
        <v>60</v>
      </c>
      <c r="M4" s="6" t="s">
        <v>61</v>
      </c>
      <c r="N4" s="7">
        <v>0.8</v>
      </c>
      <c r="O4" s="22" t="s">
        <v>62</v>
      </c>
      <c r="P4" s="10">
        <v>1</v>
      </c>
      <c r="Q4" s="19" t="s">
        <v>210</v>
      </c>
      <c r="R4" s="11" t="s">
        <v>7</v>
      </c>
      <c r="S4" s="12" t="s">
        <v>63</v>
      </c>
      <c r="T4" s="12" t="s">
        <v>47</v>
      </c>
      <c r="U4" s="13" t="s">
        <v>64</v>
      </c>
      <c r="V4" s="12" t="s">
        <v>65</v>
      </c>
      <c r="W4" s="12" t="s">
        <v>50</v>
      </c>
      <c r="X4" s="12" t="s">
        <v>51</v>
      </c>
      <c r="Y4" s="14">
        <f t="shared" ref="Y4:Y23" si="0">IFERROR(IF(R4="Probabilidad",(J4-(+J4*U4)),IF(R4="Impacto",J4,"")),"")</f>
        <v>0.6</v>
      </c>
      <c r="Z4" s="15" t="s">
        <v>59</v>
      </c>
      <c r="AA4" s="16">
        <v>0.6</v>
      </c>
      <c r="AB4" s="15" t="s">
        <v>66</v>
      </c>
      <c r="AC4" s="16">
        <v>0.60000000000000009</v>
      </c>
      <c r="AD4" s="17" t="s">
        <v>66</v>
      </c>
      <c r="AE4" s="18" t="s">
        <v>67</v>
      </c>
      <c r="AF4" s="19" t="s">
        <v>68</v>
      </c>
      <c r="AG4" s="19" t="s">
        <v>53</v>
      </c>
      <c r="AH4" s="20">
        <v>45323</v>
      </c>
      <c r="AI4" s="20">
        <v>45657</v>
      </c>
      <c r="AJ4" s="60" t="s">
        <v>54</v>
      </c>
      <c r="AK4" s="21" t="s">
        <v>55</v>
      </c>
    </row>
    <row r="5" spans="1:37" ht="69" x14ac:dyDescent="0.3">
      <c r="A5" s="82" t="s">
        <v>70</v>
      </c>
      <c r="B5" s="2">
        <v>4</v>
      </c>
      <c r="C5" s="3" t="s">
        <v>40</v>
      </c>
      <c r="D5" s="3" t="s">
        <v>71</v>
      </c>
      <c r="E5" s="3" t="s">
        <v>72</v>
      </c>
      <c r="F5" s="4" t="s">
        <v>73</v>
      </c>
      <c r="G5" s="3" t="s">
        <v>58</v>
      </c>
      <c r="H5" s="5">
        <v>0.6</v>
      </c>
      <c r="I5" s="6" t="s">
        <v>41</v>
      </c>
      <c r="J5" s="7">
        <v>0.2</v>
      </c>
      <c r="K5" s="8" t="s">
        <v>69</v>
      </c>
      <c r="L5" s="7" t="s">
        <v>69</v>
      </c>
      <c r="M5" s="6" t="s">
        <v>66</v>
      </c>
      <c r="N5" s="7">
        <v>0.6</v>
      </c>
      <c r="O5" s="9" t="s">
        <v>66</v>
      </c>
      <c r="P5" s="10">
        <v>1</v>
      </c>
      <c r="Q5" s="59" t="s">
        <v>74</v>
      </c>
      <c r="R5" s="11" t="s">
        <v>45</v>
      </c>
      <c r="S5" s="12" t="s">
        <v>46</v>
      </c>
      <c r="T5" s="12" t="s">
        <v>47</v>
      </c>
      <c r="U5" s="13" t="s">
        <v>48</v>
      </c>
      <c r="V5" s="12" t="s">
        <v>49</v>
      </c>
      <c r="W5" s="12" t="s">
        <v>50</v>
      </c>
      <c r="X5" s="12" t="s">
        <v>51</v>
      </c>
      <c r="Y5" s="14">
        <f t="shared" si="0"/>
        <v>0.12</v>
      </c>
      <c r="Z5" s="15" t="s">
        <v>41</v>
      </c>
      <c r="AA5" s="16">
        <v>0.12</v>
      </c>
      <c r="AB5" s="15" t="s">
        <v>66</v>
      </c>
      <c r="AC5" s="16">
        <v>0.6</v>
      </c>
      <c r="AD5" s="17" t="s">
        <v>66</v>
      </c>
      <c r="AE5" s="18" t="s">
        <v>52</v>
      </c>
      <c r="AF5" s="19" t="s">
        <v>75</v>
      </c>
      <c r="AG5" s="19" t="s">
        <v>53</v>
      </c>
      <c r="AH5" s="20">
        <v>45323</v>
      </c>
      <c r="AI5" s="20">
        <v>45657</v>
      </c>
      <c r="AJ5" s="19" t="s">
        <v>54</v>
      </c>
      <c r="AK5" s="21" t="s">
        <v>55</v>
      </c>
    </row>
    <row r="6" spans="1:37" ht="110.4" x14ac:dyDescent="0.3">
      <c r="A6" s="83"/>
      <c r="B6" s="2">
        <v>5</v>
      </c>
      <c r="C6" s="3" t="s">
        <v>40</v>
      </c>
      <c r="D6" s="3" t="s">
        <v>76</v>
      </c>
      <c r="E6" s="3" t="s">
        <v>77</v>
      </c>
      <c r="F6" s="4" t="s">
        <v>78</v>
      </c>
      <c r="G6" s="3" t="s">
        <v>79</v>
      </c>
      <c r="H6" s="28">
        <v>60</v>
      </c>
      <c r="I6" s="6" t="s">
        <v>59</v>
      </c>
      <c r="J6" s="7">
        <v>0.6</v>
      </c>
      <c r="K6" s="8" t="s">
        <v>60</v>
      </c>
      <c r="L6" s="7" t="s">
        <v>60</v>
      </c>
      <c r="M6" s="6" t="s">
        <v>61</v>
      </c>
      <c r="N6" s="7">
        <v>0.8</v>
      </c>
      <c r="O6" s="29" t="s">
        <v>62</v>
      </c>
      <c r="P6" s="23">
        <v>1</v>
      </c>
      <c r="Q6" s="3" t="s">
        <v>211</v>
      </c>
      <c r="R6" s="24" t="s">
        <v>45</v>
      </c>
      <c r="S6" s="18" t="s">
        <v>46</v>
      </c>
      <c r="T6" s="18" t="s">
        <v>47</v>
      </c>
      <c r="U6" s="16" t="s">
        <v>48</v>
      </c>
      <c r="V6" s="18" t="s">
        <v>49</v>
      </c>
      <c r="W6" s="18" t="s">
        <v>50</v>
      </c>
      <c r="X6" s="18" t="s">
        <v>51</v>
      </c>
      <c r="Y6" s="25">
        <f t="shared" si="0"/>
        <v>0.36</v>
      </c>
      <c r="Z6" s="26" t="s">
        <v>80</v>
      </c>
      <c r="AA6" s="16">
        <v>0.36</v>
      </c>
      <c r="AB6" s="26" t="s">
        <v>61</v>
      </c>
      <c r="AC6" s="16">
        <v>0.8</v>
      </c>
      <c r="AD6" s="29" t="s">
        <v>81</v>
      </c>
      <c r="AE6" s="18" t="s">
        <v>52</v>
      </c>
      <c r="AF6" s="56" t="s">
        <v>82</v>
      </c>
      <c r="AG6" s="3" t="s">
        <v>83</v>
      </c>
      <c r="AH6" s="20">
        <v>45323</v>
      </c>
      <c r="AI6" s="20">
        <v>45657</v>
      </c>
      <c r="AJ6" s="3" t="s">
        <v>54</v>
      </c>
      <c r="AK6" s="28" t="s">
        <v>55</v>
      </c>
    </row>
    <row r="7" spans="1:37" ht="69" x14ac:dyDescent="0.3">
      <c r="A7" s="83"/>
      <c r="B7" s="10">
        <v>6</v>
      </c>
      <c r="C7" s="19" t="s">
        <v>40</v>
      </c>
      <c r="D7" s="19" t="s">
        <v>84</v>
      </c>
      <c r="E7" s="19" t="s">
        <v>85</v>
      </c>
      <c r="F7" s="30" t="s">
        <v>86</v>
      </c>
      <c r="G7" s="19" t="s">
        <v>58</v>
      </c>
      <c r="H7" s="31">
        <v>0.8</v>
      </c>
      <c r="I7" s="32" t="s">
        <v>41</v>
      </c>
      <c r="J7" s="33">
        <v>0.2</v>
      </c>
      <c r="K7" s="34" t="s">
        <v>42</v>
      </c>
      <c r="L7" s="33" t="s">
        <v>42</v>
      </c>
      <c r="M7" s="32" t="s">
        <v>43</v>
      </c>
      <c r="N7" s="33">
        <v>1</v>
      </c>
      <c r="O7" s="35" t="s">
        <v>44</v>
      </c>
      <c r="P7" s="10">
        <v>1</v>
      </c>
      <c r="Q7" s="19" t="s">
        <v>87</v>
      </c>
      <c r="R7" s="11" t="s">
        <v>45</v>
      </c>
      <c r="S7" s="12" t="s">
        <v>46</v>
      </c>
      <c r="T7" s="12" t="s">
        <v>47</v>
      </c>
      <c r="U7" s="13" t="s">
        <v>48</v>
      </c>
      <c r="V7" s="12" t="s">
        <v>49</v>
      </c>
      <c r="W7" s="12" t="s">
        <v>50</v>
      </c>
      <c r="X7" s="12" t="s">
        <v>51</v>
      </c>
      <c r="Y7" s="14">
        <f t="shared" si="0"/>
        <v>0.12</v>
      </c>
      <c r="Z7" s="15" t="s">
        <v>41</v>
      </c>
      <c r="AA7" s="13">
        <v>0.12</v>
      </c>
      <c r="AB7" s="15" t="s">
        <v>43</v>
      </c>
      <c r="AC7" s="13">
        <v>1</v>
      </c>
      <c r="AD7" s="17" t="s">
        <v>44</v>
      </c>
      <c r="AE7" s="12" t="s">
        <v>52</v>
      </c>
      <c r="AF7" s="19" t="s">
        <v>88</v>
      </c>
      <c r="AG7" s="19" t="s">
        <v>53</v>
      </c>
      <c r="AH7" s="20">
        <v>45323</v>
      </c>
      <c r="AI7" s="20">
        <v>45657</v>
      </c>
      <c r="AJ7" s="19" t="s">
        <v>54</v>
      </c>
      <c r="AK7" s="21" t="s">
        <v>55</v>
      </c>
    </row>
    <row r="8" spans="1:37" ht="96.6" x14ac:dyDescent="0.3">
      <c r="A8" s="83"/>
      <c r="B8" s="23">
        <v>7</v>
      </c>
      <c r="C8" s="3" t="s">
        <v>40</v>
      </c>
      <c r="D8" s="3" t="s">
        <v>89</v>
      </c>
      <c r="E8" s="3" t="s">
        <v>90</v>
      </c>
      <c r="F8" s="4" t="s">
        <v>91</v>
      </c>
      <c r="G8" s="3" t="s">
        <v>58</v>
      </c>
      <c r="H8" s="5">
        <v>0.8</v>
      </c>
      <c r="I8" s="6" t="s">
        <v>41</v>
      </c>
      <c r="J8" s="7">
        <v>0.2</v>
      </c>
      <c r="K8" s="34" t="s">
        <v>42</v>
      </c>
      <c r="L8" s="33" t="s">
        <v>42</v>
      </c>
      <c r="M8" s="6" t="s">
        <v>43</v>
      </c>
      <c r="N8" s="7">
        <v>1</v>
      </c>
      <c r="O8" s="9" t="s">
        <v>44</v>
      </c>
      <c r="P8" s="10">
        <v>1</v>
      </c>
      <c r="Q8" s="19" t="s">
        <v>92</v>
      </c>
      <c r="R8" s="11" t="s">
        <v>45</v>
      </c>
      <c r="S8" s="12" t="s">
        <v>46</v>
      </c>
      <c r="T8" s="12" t="s">
        <v>47</v>
      </c>
      <c r="U8" s="13" t="s">
        <v>48</v>
      </c>
      <c r="V8" s="12" t="s">
        <v>49</v>
      </c>
      <c r="W8" s="12" t="s">
        <v>50</v>
      </c>
      <c r="X8" s="12" t="s">
        <v>51</v>
      </c>
      <c r="Y8" s="14">
        <f t="shared" si="0"/>
        <v>0.12</v>
      </c>
      <c r="Z8" s="15" t="s">
        <v>41</v>
      </c>
      <c r="AA8" s="16">
        <v>0.12</v>
      </c>
      <c r="AB8" s="15" t="s">
        <v>43</v>
      </c>
      <c r="AC8" s="16">
        <v>1</v>
      </c>
      <c r="AD8" s="17" t="s">
        <v>44</v>
      </c>
      <c r="AE8" s="18" t="s">
        <v>52</v>
      </c>
      <c r="AF8" s="19" t="s">
        <v>93</v>
      </c>
      <c r="AG8" s="19" t="s">
        <v>53</v>
      </c>
      <c r="AH8" s="20">
        <v>45323</v>
      </c>
      <c r="AI8" s="20">
        <v>45657</v>
      </c>
      <c r="AJ8" s="19" t="s">
        <v>54</v>
      </c>
      <c r="AK8" s="21" t="s">
        <v>55</v>
      </c>
    </row>
    <row r="9" spans="1:37" ht="82.8" x14ac:dyDescent="0.3">
      <c r="A9" s="84" t="s">
        <v>94</v>
      </c>
      <c r="B9" s="23">
        <v>8</v>
      </c>
      <c r="C9" s="3" t="s">
        <v>95</v>
      </c>
      <c r="D9" s="3" t="s">
        <v>212</v>
      </c>
      <c r="E9" s="3" t="s">
        <v>213</v>
      </c>
      <c r="F9" s="4" t="s">
        <v>214</v>
      </c>
      <c r="G9" s="3" t="s">
        <v>58</v>
      </c>
      <c r="H9" s="5">
        <v>0.4</v>
      </c>
      <c r="I9" s="6" t="s">
        <v>41</v>
      </c>
      <c r="J9" s="7">
        <v>0.2</v>
      </c>
      <c r="K9" s="8" t="s">
        <v>96</v>
      </c>
      <c r="L9" s="7" t="s">
        <v>96</v>
      </c>
      <c r="M9" s="6" t="s">
        <v>97</v>
      </c>
      <c r="N9" s="7">
        <v>0.2</v>
      </c>
      <c r="O9" s="9" t="s">
        <v>98</v>
      </c>
      <c r="P9" s="10">
        <v>1</v>
      </c>
      <c r="Q9" s="19" t="s">
        <v>215</v>
      </c>
      <c r="R9" s="11" t="s">
        <v>45</v>
      </c>
      <c r="S9" s="12" t="s">
        <v>46</v>
      </c>
      <c r="T9" s="12" t="s">
        <v>99</v>
      </c>
      <c r="U9" s="13" t="s">
        <v>100</v>
      </c>
      <c r="V9" s="12" t="s">
        <v>49</v>
      </c>
      <c r="W9" s="12" t="s">
        <v>50</v>
      </c>
      <c r="X9" s="12" t="s">
        <v>51</v>
      </c>
      <c r="Y9" s="14">
        <f t="shared" si="0"/>
        <v>0.1</v>
      </c>
      <c r="Z9" s="15" t="s">
        <v>41</v>
      </c>
      <c r="AA9" s="16">
        <v>0.1</v>
      </c>
      <c r="AB9" s="15" t="s">
        <v>97</v>
      </c>
      <c r="AC9" s="16">
        <v>0.2</v>
      </c>
      <c r="AD9" s="17" t="s">
        <v>98</v>
      </c>
      <c r="AE9" s="18" t="s">
        <v>52</v>
      </c>
      <c r="AF9" s="19" t="s">
        <v>216</v>
      </c>
      <c r="AG9" s="19" t="s">
        <v>101</v>
      </c>
      <c r="AH9" s="20">
        <v>45323</v>
      </c>
      <c r="AI9" s="20">
        <v>45657</v>
      </c>
      <c r="AJ9" s="19" t="s">
        <v>54</v>
      </c>
      <c r="AK9" s="21" t="s">
        <v>55</v>
      </c>
    </row>
    <row r="10" spans="1:37" ht="69" x14ac:dyDescent="0.3">
      <c r="A10" s="84"/>
      <c r="B10" s="23">
        <v>9</v>
      </c>
      <c r="C10" s="3" t="s">
        <v>40</v>
      </c>
      <c r="D10" s="3" t="s">
        <v>102</v>
      </c>
      <c r="E10" s="3" t="s">
        <v>103</v>
      </c>
      <c r="F10" s="4" t="s">
        <v>104</v>
      </c>
      <c r="G10" s="3" t="s">
        <v>79</v>
      </c>
      <c r="H10" s="5">
        <v>0.4</v>
      </c>
      <c r="I10" s="6" t="s">
        <v>41</v>
      </c>
      <c r="J10" s="7">
        <v>0.2</v>
      </c>
      <c r="K10" s="8" t="s">
        <v>96</v>
      </c>
      <c r="L10" s="7" t="s">
        <v>96</v>
      </c>
      <c r="M10" s="6" t="s">
        <v>97</v>
      </c>
      <c r="N10" s="7">
        <v>0.2</v>
      </c>
      <c r="O10" s="9" t="s">
        <v>98</v>
      </c>
      <c r="P10" s="10">
        <v>1</v>
      </c>
      <c r="Q10" s="19" t="s">
        <v>105</v>
      </c>
      <c r="R10" s="11" t="s">
        <v>45</v>
      </c>
      <c r="S10" s="12" t="s">
        <v>46</v>
      </c>
      <c r="T10" s="12" t="s">
        <v>47</v>
      </c>
      <c r="U10" s="13" t="s">
        <v>48</v>
      </c>
      <c r="V10" s="12" t="s">
        <v>49</v>
      </c>
      <c r="W10" s="12" t="s">
        <v>50</v>
      </c>
      <c r="X10" s="12" t="s">
        <v>51</v>
      </c>
      <c r="Y10" s="14">
        <f t="shared" si="0"/>
        <v>0.12</v>
      </c>
      <c r="Z10" s="15" t="s">
        <v>41</v>
      </c>
      <c r="AA10" s="16">
        <v>0.12</v>
      </c>
      <c r="AB10" s="15" t="s">
        <v>97</v>
      </c>
      <c r="AC10" s="16">
        <v>0.2</v>
      </c>
      <c r="AD10" s="17" t="s">
        <v>98</v>
      </c>
      <c r="AE10" s="18" t="s">
        <v>52</v>
      </c>
      <c r="AF10" s="19" t="s">
        <v>217</v>
      </c>
      <c r="AG10" s="19" t="s">
        <v>218</v>
      </c>
      <c r="AH10" s="20">
        <v>45323</v>
      </c>
      <c r="AI10" s="20">
        <v>45657</v>
      </c>
      <c r="AJ10" s="19" t="s">
        <v>54</v>
      </c>
      <c r="AK10" s="21" t="s">
        <v>55</v>
      </c>
    </row>
    <row r="11" spans="1:37" ht="58.2" x14ac:dyDescent="0.3">
      <c r="A11" s="84" t="s">
        <v>106</v>
      </c>
      <c r="B11" s="23">
        <v>10</v>
      </c>
      <c r="C11" s="3" t="s">
        <v>107</v>
      </c>
      <c r="D11" s="3" t="s">
        <v>108</v>
      </c>
      <c r="E11" s="3" t="s">
        <v>109</v>
      </c>
      <c r="F11" s="4" t="s">
        <v>110</v>
      </c>
      <c r="G11" s="3" t="s">
        <v>111</v>
      </c>
      <c r="H11" s="5">
        <v>0.8</v>
      </c>
      <c r="I11" s="6" t="s">
        <v>41</v>
      </c>
      <c r="J11" s="7">
        <v>0.2</v>
      </c>
      <c r="K11" s="8" t="s">
        <v>96</v>
      </c>
      <c r="L11" s="7" t="s">
        <v>96</v>
      </c>
      <c r="M11" s="6" t="s">
        <v>97</v>
      </c>
      <c r="N11" s="7">
        <v>0.2</v>
      </c>
      <c r="O11" s="9" t="s">
        <v>98</v>
      </c>
      <c r="P11" s="10">
        <v>1</v>
      </c>
      <c r="Q11" s="19" t="s">
        <v>112</v>
      </c>
      <c r="R11" s="11" t="s">
        <v>45</v>
      </c>
      <c r="S11" s="12" t="s">
        <v>46</v>
      </c>
      <c r="T11" s="12" t="s">
        <v>47</v>
      </c>
      <c r="U11" s="13" t="s">
        <v>48</v>
      </c>
      <c r="V11" s="12" t="s">
        <v>49</v>
      </c>
      <c r="W11" s="12" t="s">
        <v>113</v>
      </c>
      <c r="X11" s="12" t="s">
        <v>51</v>
      </c>
      <c r="Y11" s="14">
        <f t="shared" si="0"/>
        <v>0.12</v>
      </c>
      <c r="Z11" s="15" t="s">
        <v>41</v>
      </c>
      <c r="AA11" s="16">
        <v>0.12</v>
      </c>
      <c r="AB11" s="15" t="s">
        <v>97</v>
      </c>
      <c r="AC11" s="16">
        <v>0.2</v>
      </c>
      <c r="AD11" s="17" t="s">
        <v>98</v>
      </c>
      <c r="AE11" s="18" t="s">
        <v>52</v>
      </c>
      <c r="AF11" s="19" t="s">
        <v>114</v>
      </c>
      <c r="AG11" s="19" t="s">
        <v>115</v>
      </c>
      <c r="AH11" s="20">
        <v>45323</v>
      </c>
      <c r="AI11" s="20">
        <v>45657</v>
      </c>
      <c r="AJ11" s="19" t="s">
        <v>54</v>
      </c>
      <c r="AK11" s="21" t="s">
        <v>55</v>
      </c>
    </row>
    <row r="12" spans="1:37" ht="69" x14ac:dyDescent="0.3">
      <c r="A12" s="84"/>
      <c r="B12" s="23">
        <v>11</v>
      </c>
      <c r="C12" s="3" t="s">
        <v>107</v>
      </c>
      <c r="D12" s="3" t="s">
        <v>116</v>
      </c>
      <c r="E12" s="3" t="s">
        <v>117</v>
      </c>
      <c r="F12" s="4" t="s">
        <v>118</v>
      </c>
      <c r="G12" s="3" t="s">
        <v>58</v>
      </c>
      <c r="H12" s="5">
        <v>0.8</v>
      </c>
      <c r="I12" s="6" t="s">
        <v>41</v>
      </c>
      <c r="J12" s="7">
        <v>0.2</v>
      </c>
      <c r="K12" s="8" t="s">
        <v>96</v>
      </c>
      <c r="L12" s="7" t="s">
        <v>96</v>
      </c>
      <c r="M12" s="6" t="s">
        <v>97</v>
      </c>
      <c r="N12" s="7">
        <v>0.2</v>
      </c>
      <c r="O12" s="9" t="s">
        <v>98</v>
      </c>
      <c r="P12" s="10">
        <v>1</v>
      </c>
      <c r="Q12" s="19" t="s">
        <v>119</v>
      </c>
      <c r="R12" s="11" t="s">
        <v>45</v>
      </c>
      <c r="S12" s="12" t="s">
        <v>46</v>
      </c>
      <c r="T12" s="12" t="s">
        <v>47</v>
      </c>
      <c r="U12" s="13" t="s">
        <v>48</v>
      </c>
      <c r="V12" s="12" t="s">
        <v>49</v>
      </c>
      <c r="W12" s="12" t="s">
        <v>113</v>
      </c>
      <c r="X12" s="12" t="s">
        <v>51</v>
      </c>
      <c r="Y12" s="14">
        <f t="shared" si="0"/>
        <v>0.12</v>
      </c>
      <c r="Z12" s="15" t="s">
        <v>41</v>
      </c>
      <c r="AA12" s="16">
        <v>0.12</v>
      </c>
      <c r="AB12" s="15" t="s">
        <v>97</v>
      </c>
      <c r="AC12" s="16">
        <v>0.2</v>
      </c>
      <c r="AD12" s="17" t="s">
        <v>98</v>
      </c>
      <c r="AE12" s="18" t="s">
        <v>67</v>
      </c>
      <c r="AF12" s="19" t="s">
        <v>120</v>
      </c>
      <c r="AG12" s="19" t="s">
        <v>121</v>
      </c>
      <c r="AH12" s="20">
        <v>45323</v>
      </c>
      <c r="AI12" s="20">
        <v>45657</v>
      </c>
      <c r="AJ12" s="19" t="s">
        <v>54</v>
      </c>
      <c r="AK12" s="21" t="s">
        <v>55</v>
      </c>
    </row>
    <row r="13" spans="1:37" ht="110.4" x14ac:dyDescent="0.3">
      <c r="A13" s="91" t="s">
        <v>122</v>
      </c>
      <c r="B13" s="23">
        <v>12</v>
      </c>
      <c r="C13" s="3" t="s">
        <v>40</v>
      </c>
      <c r="D13" s="3" t="s">
        <v>123</v>
      </c>
      <c r="E13" s="3" t="s">
        <v>124</v>
      </c>
      <c r="F13" s="4" t="s">
        <v>125</v>
      </c>
      <c r="G13" s="3" t="s">
        <v>58</v>
      </c>
      <c r="H13" s="5">
        <v>0.8</v>
      </c>
      <c r="I13" s="6" t="s">
        <v>41</v>
      </c>
      <c r="J13" s="7">
        <v>0.2</v>
      </c>
      <c r="K13" s="8" t="s">
        <v>96</v>
      </c>
      <c r="L13" s="7" t="s">
        <v>96</v>
      </c>
      <c r="M13" s="6" t="s">
        <v>97</v>
      </c>
      <c r="N13" s="7">
        <v>0.2</v>
      </c>
      <c r="O13" s="9" t="s">
        <v>98</v>
      </c>
      <c r="P13" s="10">
        <v>1</v>
      </c>
      <c r="Q13" s="59" t="s">
        <v>126</v>
      </c>
      <c r="R13" s="11" t="s">
        <v>45</v>
      </c>
      <c r="S13" s="12" t="s">
        <v>46</v>
      </c>
      <c r="T13" s="12" t="s">
        <v>47</v>
      </c>
      <c r="U13" s="13" t="s">
        <v>48</v>
      </c>
      <c r="V13" s="12" t="s">
        <v>49</v>
      </c>
      <c r="W13" s="12" t="s">
        <v>113</v>
      </c>
      <c r="X13" s="12" t="s">
        <v>51</v>
      </c>
      <c r="Y13" s="14">
        <f t="shared" si="0"/>
        <v>0.12</v>
      </c>
      <c r="Z13" s="15" t="s">
        <v>41</v>
      </c>
      <c r="AA13" s="16">
        <v>0.12</v>
      </c>
      <c r="AB13" s="15" t="s">
        <v>97</v>
      </c>
      <c r="AC13" s="16">
        <v>0.2</v>
      </c>
      <c r="AD13" s="17" t="s">
        <v>98</v>
      </c>
      <c r="AE13" s="18" t="s">
        <v>52</v>
      </c>
      <c r="AF13" s="19" t="s">
        <v>127</v>
      </c>
      <c r="AG13" s="19" t="s">
        <v>128</v>
      </c>
      <c r="AH13" s="20">
        <v>45323</v>
      </c>
      <c r="AI13" s="20">
        <v>45657</v>
      </c>
      <c r="AJ13" s="19" t="s">
        <v>54</v>
      </c>
      <c r="AK13" s="21" t="s">
        <v>55</v>
      </c>
    </row>
    <row r="14" spans="1:37" ht="69" x14ac:dyDescent="0.3">
      <c r="A14" s="91"/>
      <c r="B14" s="23">
        <v>13</v>
      </c>
      <c r="C14" s="3" t="s">
        <v>107</v>
      </c>
      <c r="D14" s="3" t="s">
        <v>129</v>
      </c>
      <c r="E14" s="3" t="s">
        <v>130</v>
      </c>
      <c r="F14" s="4" t="s">
        <v>131</v>
      </c>
      <c r="G14" s="3" t="s">
        <v>132</v>
      </c>
      <c r="H14" s="5">
        <v>0.8</v>
      </c>
      <c r="I14" s="6" t="s">
        <v>41</v>
      </c>
      <c r="J14" s="7">
        <v>0.2</v>
      </c>
      <c r="K14" s="8" t="s">
        <v>96</v>
      </c>
      <c r="L14" s="7" t="s">
        <v>96</v>
      </c>
      <c r="M14" s="6" t="s">
        <v>97</v>
      </c>
      <c r="N14" s="7">
        <v>0.2</v>
      </c>
      <c r="O14" s="9" t="s">
        <v>98</v>
      </c>
      <c r="P14" s="10">
        <v>1</v>
      </c>
      <c r="Q14" s="59" t="s">
        <v>133</v>
      </c>
      <c r="R14" s="11" t="s">
        <v>45</v>
      </c>
      <c r="S14" s="12" t="s">
        <v>134</v>
      </c>
      <c r="T14" s="12" t="s">
        <v>47</v>
      </c>
      <c r="U14" s="13" t="s">
        <v>135</v>
      </c>
      <c r="V14" s="12" t="s">
        <v>49</v>
      </c>
      <c r="W14" s="12" t="s">
        <v>50</v>
      </c>
      <c r="X14" s="12" t="s">
        <v>51</v>
      </c>
      <c r="Y14" s="14">
        <f t="shared" si="0"/>
        <v>0.14000000000000001</v>
      </c>
      <c r="Z14" s="15" t="s">
        <v>41</v>
      </c>
      <c r="AA14" s="16">
        <v>0.14000000000000001</v>
      </c>
      <c r="AB14" s="15" t="s">
        <v>97</v>
      </c>
      <c r="AC14" s="16">
        <v>0.2</v>
      </c>
      <c r="AD14" s="17" t="s">
        <v>98</v>
      </c>
      <c r="AE14" s="18" t="s">
        <v>67</v>
      </c>
      <c r="AF14" s="19" t="s">
        <v>136</v>
      </c>
      <c r="AG14" s="19" t="s">
        <v>128</v>
      </c>
      <c r="AH14" s="20">
        <v>45323</v>
      </c>
      <c r="AI14" s="20">
        <v>45657</v>
      </c>
      <c r="AJ14" s="19" t="s">
        <v>54</v>
      </c>
      <c r="AK14" s="21" t="s">
        <v>55</v>
      </c>
    </row>
    <row r="15" spans="1:37" ht="69" x14ac:dyDescent="0.3">
      <c r="A15" s="36" t="s">
        <v>137</v>
      </c>
      <c r="B15" s="23">
        <v>14</v>
      </c>
      <c r="C15" s="3" t="s">
        <v>95</v>
      </c>
      <c r="D15" s="3" t="s">
        <v>138</v>
      </c>
      <c r="E15" s="3" t="s">
        <v>139</v>
      </c>
      <c r="F15" s="4" t="s">
        <v>140</v>
      </c>
      <c r="G15" s="3" t="s">
        <v>58</v>
      </c>
      <c r="H15" s="5">
        <v>0.8</v>
      </c>
      <c r="I15" s="6" t="s">
        <v>41</v>
      </c>
      <c r="J15" s="7">
        <v>0.2</v>
      </c>
      <c r="K15" s="8" t="s">
        <v>96</v>
      </c>
      <c r="L15" s="7" t="s">
        <v>96</v>
      </c>
      <c r="M15" s="6" t="s">
        <v>97</v>
      </c>
      <c r="N15" s="7">
        <v>0.2</v>
      </c>
      <c r="O15" s="9" t="s">
        <v>98</v>
      </c>
      <c r="P15" s="10">
        <v>1</v>
      </c>
      <c r="Q15" s="59" t="s">
        <v>141</v>
      </c>
      <c r="R15" s="11" t="s">
        <v>7</v>
      </c>
      <c r="S15" s="12" t="s">
        <v>63</v>
      </c>
      <c r="T15" s="12" t="s">
        <v>47</v>
      </c>
      <c r="U15" s="13" t="s">
        <v>64</v>
      </c>
      <c r="V15" s="12" t="s">
        <v>49</v>
      </c>
      <c r="W15" s="12" t="s">
        <v>50</v>
      </c>
      <c r="X15" s="12" t="s">
        <v>51</v>
      </c>
      <c r="Y15" s="14">
        <f t="shared" si="0"/>
        <v>0.2</v>
      </c>
      <c r="Z15" s="15" t="s">
        <v>41</v>
      </c>
      <c r="AA15" s="16">
        <v>0.2</v>
      </c>
      <c r="AB15" s="15" t="s">
        <v>97</v>
      </c>
      <c r="AC15" s="16">
        <v>0.15000000000000002</v>
      </c>
      <c r="AD15" s="17" t="s">
        <v>98</v>
      </c>
      <c r="AE15" s="18" t="s">
        <v>67</v>
      </c>
      <c r="AF15" s="19" t="s">
        <v>142</v>
      </c>
      <c r="AG15" s="19" t="s">
        <v>143</v>
      </c>
      <c r="AH15" s="20">
        <v>45323</v>
      </c>
      <c r="AI15" s="20">
        <v>45657</v>
      </c>
      <c r="AJ15" s="19" t="s">
        <v>54</v>
      </c>
      <c r="AK15" s="21" t="s">
        <v>55</v>
      </c>
    </row>
    <row r="16" spans="1:37" ht="110.4" x14ac:dyDescent="0.3">
      <c r="A16" s="91" t="s">
        <v>144</v>
      </c>
      <c r="B16" s="23">
        <v>15</v>
      </c>
      <c r="C16" s="37" t="s">
        <v>40</v>
      </c>
      <c r="D16" s="3" t="s">
        <v>145</v>
      </c>
      <c r="E16" s="3" t="s">
        <v>146</v>
      </c>
      <c r="F16" s="4" t="s">
        <v>147</v>
      </c>
      <c r="G16" s="3" t="s">
        <v>58</v>
      </c>
      <c r="H16" s="5">
        <v>1</v>
      </c>
      <c r="I16" s="6" t="s">
        <v>41</v>
      </c>
      <c r="J16" s="7">
        <v>0.2</v>
      </c>
      <c r="K16" s="8" t="s">
        <v>60</v>
      </c>
      <c r="L16" s="7" t="s">
        <v>60</v>
      </c>
      <c r="M16" s="6" t="s">
        <v>61</v>
      </c>
      <c r="N16" s="7">
        <v>0.8</v>
      </c>
      <c r="O16" s="22" t="s">
        <v>62</v>
      </c>
      <c r="P16" s="10">
        <v>1</v>
      </c>
      <c r="Q16" s="59" t="s">
        <v>148</v>
      </c>
      <c r="R16" s="11" t="s">
        <v>7</v>
      </c>
      <c r="S16" s="12" t="s">
        <v>63</v>
      </c>
      <c r="T16" s="12" t="s">
        <v>47</v>
      </c>
      <c r="U16" s="13" t="s">
        <v>64</v>
      </c>
      <c r="V16" s="12" t="s">
        <v>49</v>
      </c>
      <c r="W16" s="12" t="s">
        <v>50</v>
      </c>
      <c r="X16" s="12" t="s">
        <v>51</v>
      </c>
      <c r="Y16" s="14">
        <f t="shared" si="0"/>
        <v>0.2</v>
      </c>
      <c r="Z16" s="15" t="s">
        <v>41</v>
      </c>
      <c r="AA16" s="16">
        <v>0.2</v>
      </c>
      <c r="AB16" s="15" t="s">
        <v>66</v>
      </c>
      <c r="AC16" s="16">
        <v>0.60000000000000009</v>
      </c>
      <c r="AD16" s="17" t="s">
        <v>66</v>
      </c>
      <c r="AE16" s="18" t="s">
        <v>67</v>
      </c>
      <c r="AF16" s="19" t="s">
        <v>149</v>
      </c>
      <c r="AG16" s="19" t="s">
        <v>150</v>
      </c>
      <c r="AH16" s="20">
        <v>45323</v>
      </c>
      <c r="AI16" s="20">
        <v>45657</v>
      </c>
      <c r="AJ16" s="19" t="s">
        <v>54</v>
      </c>
      <c r="AK16" s="21" t="s">
        <v>55</v>
      </c>
    </row>
    <row r="17" spans="1:38" ht="110.4" x14ac:dyDescent="0.3">
      <c r="A17" s="91"/>
      <c r="B17" s="38">
        <v>16</v>
      </c>
      <c r="C17" s="3" t="s">
        <v>40</v>
      </c>
      <c r="D17" s="3" t="s">
        <v>151</v>
      </c>
      <c r="E17" s="3" t="s">
        <v>152</v>
      </c>
      <c r="F17" s="4" t="s">
        <v>153</v>
      </c>
      <c r="G17" s="3" t="s">
        <v>58</v>
      </c>
      <c r="H17" s="5">
        <v>0.8</v>
      </c>
      <c r="I17" s="6" t="s">
        <v>41</v>
      </c>
      <c r="J17" s="7">
        <v>0.2</v>
      </c>
      <c r="K17" s="8" t="s">
        <v>60</v>
      </c>
      <c r="L17" s="7" t="s">
        <v>60</v>
      </c>
      <c r="M17" s="6" t="s">
        <v>61</v>
      </c>
      <c r="N17" s="7">
        <v>0.8</v>
      </c>
      <c r="O17" s="22" t="s">
        <v>62</v>
      </c>
      <c r="P17" s="10">
        <v>1</v>
      </c>
      <c r="Q17" s="59" t="s">
        <v>154</v>
      </c>
      <c r="R17" s="11" t="s">
        <v>45</v>
      </c>
      <c r="S17" s="12" t="s">
        <v>134</v>
      </c>
      <c r="T17" s="12" t="s">
        <v>47</v>
      </c>
      <c r="U17" s="13" t="s">
        <v>135</v>
      </c>
      <c r="V17" s="12" t="s">
        <v>49</v>
      </c>
      <c r="W17" s="12" t="s">
        <v>50</v>
      </c>
      <c r="X17" s="12" t="s">
        <v>51</v>
      </c>
      <c r="Y17" s="14">
        <f t="shared" si="0"/>
        <v>0.14000000000000001</v>
      </c>
      <c r="Z17" s="15" t="s">
        <v>41</v>
      </c>
      <c r="AA17" s="16">
        <v>0.14000000000000001</v>
      </c>
      <c r="AB17" s="15" t="s">
        <v>61</v>
      </c>
      <c r="AC17" s="16">
        <v>0.8</v>
      </c>
      <c r="AD17" s="17" t="s">
        <v>81</v>
      </c>
      <c r="AE17" s="18" t="s">
        <v>67</v>
      </c>
      <c r="AF17" s="19" t="s">
        <v>155</v>
      </c>
      <c r="AG17" s="19" t="s">
        <v>150</v>
      </c>
      <c r="AH17" s="20">
        <v>45323</v>
      </c>
      <c r="AI17" s="20">
        <v>45657</v>
      </c>
      <c r="AJ17" s="19" t="s">
        <v>54</v>
      </c>
      <c r="AK17" s="21" t="s">
        <v>55</v>
      </c>
    </row>
    <row r="18" spans="1:38" ht="82.8" x14ac:dyDescent="0.3">
      <c r="A18" s="92" t="s">
        <v>156</v>
      </c>
      <c r="B18" s="38">
        <v>17</v>
      </c>
      <c r="C18" s="3" t="s">
        <v>107</v>
      </c>
      <c r="D18" s="3" t="s">
        <v>157</v>
      </c>
      <c r="E18" s="3" t="s">
        <v>158</v>
      </c>
      <c r="F18" s="4" t="s">
        <v>159</v>
      </c>
      <c r="G18" s="3" t="s">
        <v>132</v>
      </c>
      <c r="H18" s="5">
        <v>0.8</v>
      </c>
      <c r="I18" s="6" t="s">
        <v>41</v>
      </c>
      <c r="J18" s="7">
        <v>0.2</v>
      </c>
      <c r="K18" s="8" t="s">
        <v>42</v>
      </c>
      <c r="L18" s="7" t="s">
        <v>42</v>
      </c>
      <c r="M18" s="6" t="s">
        <v>43</v>
      </c>
      <c r="N18" s="7">
        <v>1</v>
      </c>
      <c r="O18" s="9" t="s">
        <v>44</v>
      </c>
      <c r="P18" s="10">
        <v>1</v>
      </c>
      <c r="Q18" s="59" t="s">
        <v>160</v>
      </c>
      <c r="R18" s="11" t="s">
        <v>45</v>
      </c>
      <c r="S18" s="12" t="s">
        <v>134</v>
      </c>
      <c r="T18" s="12" t="s">
        <v>47</v>
      </c>
      <c r="U18" s="13" t="s">
        <v>135</v>
      </c>
      <c r="V18" s="12" t="s">
        <v>49</v>
      </c>
      <c r="W18" s="12" t="s">
        <v>50</v>
      </c>
      <c r="X18" s="12" t="s">
        <v>51</v>
      </c>
      <c r="Y18" s="14">
        <f t="shared" si="0"/>
        <v>0.14000000000000001</v>
      </c>
      <c r="Z18" s="15" t="s">
        <v>41</v>
      </c>
      <c r="AA18" s="16">
        <v>0.14000000000000001</v>
      </c>
      <c r="AB18" s="15" t="s">
        <v>43</v>
      </c>
      <c r="AC18" s="16">
        <v>1</v>
      </c>
      <c r="AD18" s="17" t="s">
        <v>44</v>
      </c>
      <c r="AE18" s="18" t="s">
        <v>67</v>
      </c>
      <c r="AF18" s="19" t="s">
        <v>161</v>
      </c>
      <c r="AG18" s="19" t="s">
        <v>162</v>
      </c>
      <c r="AH18" s="20">
        <v>45323</v>
      </c>
      <c r="AI18" s="20">
        <v>45657</v>
      </c>
      <c r="AJ18" s="19" t="s">
        <v>54</v>
      </c>
      <c r="AK18" s="21" t="s">
        <v>55</v>
      </c>
    </row>
    <row r="19" spans="1:38" ht="110.4" x14ac:dyDescent="0.3">
      <c r="A19" s="93"/>
      <c r="B19" s="23">
        <v>19</v>
      </c>
      <c r="C19" s="3" t="s">
        <v>40</v>
      </c>
      <c r="D19" s="3" t="s">
        <v>163</v>
      </c>
      <c r="E19" s="3" t="s">
        <v>164</v>
      </c>
      <c r="F19" s="4" t="s">
        <v>165</v>
      </c>
      <c r="G19" s="3" t="s">
        <v>132</v>
      </c>
      <c r="H19" s="5">
        <v>0.8</v>
      </c>
      <c r="I19" s="6" t="s">
        <v>41</v>
      </c>
      <c r="J19" s="7">
        <v>0.2</v>
      </c>
      <c r="K19" s="8" t="s">
        <v>60</v>
      </c>
      <c r="L19" s="7" t="s">
        <v>60</v>
      </c>
      <c r="M19" s="6" t="s">
        <v>61</v>
      </c>
      <c r="N19" s="7">
        <v>0.8</v>
      </c>
      <c r="O19" s="22" t="s">
        <v>62</v>
      </c>
      <c r="P19" s="10">
        <v>1</v>
      </c>
      <c r="Q19" s="59" t="s">
        <v>166</v>
      </c>
      <c r="R19" s="11" t="s">
        <v>7</v>
      </c>
      <c r="S19" s="12" t="s">
        <v>63</v>
      </c>
      <c r="T19" s="12" t="s">
        <v>47</v>
      </c>
      <c r="U19" s="13" t="s">
        <v>64</v>
      </c>
      <c r="V19" s="12" t="s">
        <v>49</v>
      </c>
      <c r="W19" s="12" t="s">
        <v>50</v>
      </c>
      <c r="X19" s="12" t="s">
        <v>51</v>
      </c>
      <c r="Y19" s="14">
        <f t="shared" si="0"/>
        <v>0.2</v>
      </c>
      <c r="Z19" s="15" t="s">
        <v>41</v>
      </c>
      <c r="AA19" s="16">
        <v>0.2</v>
      </c>
      <c r="AB19" s="15" t="s">
        <v>66</v>
      </c>
      <c r="AC19" s="16">
        <v>0.60000000000000009</v>
      </c>
      <c r="AD19" s="17" t="s">
        <v>66</v>
      </c>
      <c r="AE19" s="18" t="s">
        <v>67</v>
      </c>
      <c r="AF19" s="19" t="s">
        <v>167</v>
      </c>
      <c r="AG19" s="19" t="s">
        <v>162</v>
      </c>
      <c r="AH19" s="20">
        <v>45323</v>
      </c>
      <c r="AI19" s="20">
        <v>45657</v>
      </c>
      <c r="AJ19" s="19" t="s">
        <v>54</v>
      </c>
      <c r="AK19" s="21" t="s">
        <v>55</v>
      </c>
    </row>
    <row r="20" spans="1:38" ht="69" x14ac:dyDescent="0.3">
      <c r="A20" s="93"/>
      <c r="B20" s="23">
        <v>18</v>
      </c>
      <c r="C20" s="3" t="s">
        <v>107</v>
      </c>
      <c r="D20" s="3" t="s">
        <v>168</v>
      </c>
      <c r="E20" s="3" t="s">
        <v>169</v>
      </c>
      <c r="F20" s="4" t="s">
        <v>170</v>
      </c>
      <c r="G20" s="3" t="s">
        <v>58</v>
      </c>
      <c r="H20" s="5">
        <v>0.8</v>
      </c>
      <c r="I20" s="6" t="s">
        <v>41</v>
      </c>
      <c r="J20" s="7">
        <v>0.2</v>
      </c>
      <c r="K20" s="8" t="s">
        <v>69</v>
      </c>
      <c r="L20" s="7" t="s">
        <v>69</v>
      </c>
      <c r="M20" s="6" t="s">
        <v>66</v>
      </c>
      <c r="N20" s="7">
        <v>0.6</v>
      </c>
      <c r="O20" s="9" t="s">
        <v>66</v>
      </c>
      <c r="P20" s="10">
        <v>1</v>
      </c>
      <c r="Q20" s="59" t="s">
        <v>171</v>
      </c>
      <c r="R20" s="11" t="s">
        <v>7</v>
      </c>
      <c r="S20" s="12" t="s">
        <v>63</v>
      </c>
      <c r="T20" s="12" t="s">
        <v>47</v>
      </c>
      <c r="U20" s="13" t="s">
        <v>64</v>
      </c>
      <c r="V20" s="12" t="s">
        <v>49</v>
      </c>
      <c r="W20" s="12" t="s">
        <v>50</v>
      </c>
      <c r="X20" s="12" t="s">
        <v>51</v>
      </c>
      <c r="Y20" s="14">
        <f t="shared" si="0"/>
        <v>0.2</v>
      </c>
      <c r="Z20" s="15" t="s">
        <v>41</v>
      </c>
      <c r="AA20" s="16">
        <v>0.2</v>
      </c>
      <c r="AB20" s="15" t="s">
        <v>66</v>
      </c>
      <c r="AC20" s="16">
        <v>0.44999999999999996</v>
      </c>
      <c r="AD20" s="17" t="s">
        <v>66</v>
      </c>
      <c r="AE20" s="18" t="s">
        <v>67</v>
      </c>
      <c r="AF20" s="19" t="s">
        <v>172</v>
      </c>
      <c r="AG20" s="19" t="s">
        <v>162</v>
      </c>
      <c r="AH20" s="20">
        <v>45323</v>
      </c>
      <c r="AI20" s="20">
        <v>45657</v>
      </c>
      <c r="AJ20" s="19" t="s">
        <v>54</v>
      </c>
      <c r="AK20" s="21" t="s">
        <v>55</v>
      </c>
    </row>
    <row r="21" spans="1:38" ht="68.400000000000006" x14ac:dyDescent="0.3">
      <c r="A21" s="93"/>
      <c r="B21" s="23">
        <v>19</v>
      </c>
      <c r="C21" s="3" t="s">
        <v>95</v>
      </c>
      <c r="D21" s="3" t="s">
        <v>173</v>
      </c>
      <c r="E21" s="3" t="s">
        <v>174</v>
      </c>
      <c r="F21" s="4" t="s">
        <v>175</v>
      </c>
      <c r="G21" s="3" t="s">
        <v>58</v>
      </c>
      <c r="H21" s="5">
        <v>0.8</v>
      </c>
      <c r="I21" s="6" t="s">
        <v>41</v>
      </c>
      <c r="J21" s="7">
        <v>0.2</v>
      </c>
      <c r="K21" s="8" t="s">
        <v>96</v>
      </c>
      <c r="L21" s="7" t="s">
        <v>96</v>
      </c>
      <c r="M21" s="6" t="s">
        <v>97</v>
      </c>
      <c r="N21" s="7">
        <v>0.2</v>
      </c>
      <c r="O21" s="9" t="s">
        <v>98</v>
      </c>
      <c r="P21" s="10">
        <v>1</v>
      </c>
      <c r="Q21" s="59" t="s">
        <v>176</v>
      </c>
      <c r="R21" s="11" t="s">
        <v>45</v>
      </c>
      <c r="S21" s="12" t="s">
        <v>46</v>
      </c>
      <c r="T21" s="12" t="s">
        <v>47</v>
      </c>
      <c r="U21" s="13" t="s">
        <v>48</v>
      </c>
      <c r="V21" s="12" t="s">
        <v>65</v>
      </c>
      <c r="W21" s="12" t="s">
        <v>113</v>
      </c>
      <c r="X21" s="12" t="s">
        <v>51</v>
      </c>
      <c r="Y21" s="14">
        <f t="shared" si="0"/>
        <v>0.12</v>
      </c>
      <c r="Z21" s="15" t="s">
        <v>41</v>
      </c>
      <c r="AA21" s="16">
        <v>0.12</v>
      </c>
      <c r="AB21" s="15" t="s">
        <v>97</v>
      </c>
      <c r="AC21" s="16">
        <v>0.2</v>
      </c>
      <c r="AD21" s="17" t="s">
        <v>98</v>
      </c>
      <c r="AE21" s="18" t="s">
        <v>67</v>
      </c>
      <c r="AF21" s="19" t="s">
        <v>177</v>
      </c>
      <c r="AG21" s="19" t="s">
        <v>162</v>
      </c>
      <c r="AH21" s="20">
        <v>45323</v>
      </c>
      <c r="AI21" s="20">
        <v>45657</v>
      </c>
      <c r="AJ21" s="19" t="s">
        <v>54</v>
      </c>
      <c r="AK21" s="21" t="s">
        <v>55</v>
      </c>
    </row>
    <row r="22" spans="1:38" ht="96.6" x14ac:dyDescent="0.3">
      <c r="A22" s="94"/>
      <c r="B22" s="23">
        <v>20</v>
      </c>
      <c r="C22" s="3" t="s">
        <v>95</v>
      </c>
      <c r="D22" s="3" t="s">
        <v>178</v>
      </c>
      <c r="E22" s="3" t="s">
        <v>179</v>
      </c>
      <c r="F22" s="4" t="s">
        <v>180</v>
      </c>
      <c r="G22" s="3" t="s">
        <v>58</v>
      </c>
      <c r="H22" s="5">
        <v>0.8</v>
      </c>
      <c r="I22" s="6" t="s">
        <v>41</v>
      </c>
      <c r="J22" s="7">
        <v>0.2</v>
      </c>
      <c r="K22" s="8" t="s">
        <v>181</v>
      </c>
      <c r="L22" s="7" t="s">
        <v>181</v>
      </c>
      <c r="M22" s="6" t="s">
        <v>182</v>
      </c>
      <c r="N22" s="7">
        <v>0.4</v>
      </c>
      <c r="O22" s="9" t="s">
        <v>98</v>
      </c>
      <c r="P22" s="10">
        <v>1</v>
      </c>
      <c r="Q22" s="59" t="s">
        <v>183</v>
      </c>
      <c r="R22" s="11" t="s">
        <v>45</v>
      </c>
      <c r="S22" s="12" t="s">
        <v>46</v>
      </c>
      <c r="T22" s="12" t="s">
        <v>47</v>
      </c>
      <c r="U22" s="13" t="s">
        <v>48</v>
      </c>
      <c r="V22" s="12" t="s">
        <v>49</v>
      </c>
      <c r="W22" s="12" t="s">
        <v>50</v>
      </c>
      <c r="X22" s="12" t="s">
        <v>51</v>
      </c>
      <c r="Y22" s="14">
        <f t="shared" si="0"/>
        <v>0.12</v>
      </c>
      <c r="Z22" s="15" t="s">
        <v>41</v>
      </c>
      <c r="AA22" s="16">
        <v>0.12</v>
      </c>
      <c r="AB22" s="15" t="s">
        <v>182</v>
      </c>
      <c r="AC22" s="16">
        <v>0.4</v>
      </c>
      <c r="AD22" s="17" t="s">
        <v>98</v>
      </c>
      <c r="AE22" s="18" t="s">
        <v>52</v>
      </c>
      <c r="AF22" s="19" t="s">
        <v>184</v>
      </c>
      <c r="AG22" s="19" t="s">
        <v>162</v>
      </c>
      <c r="AH22" s="20">
        <v>45323</v>
      </c>
      <c r="AI22" s="20">
        <v>45657</v>
      </c>
      <c r="AJ22" s="19" t="s">
        <v>54</v>
      </c>
      <c r="AK22" s="21" t="s">
        <v>55</v>
      </c>
    </row>
    <row r="23" spans="1:38" ht="93.6" x14ac:dyDescent="0.3">
      <c r="A23" s="39" t="s">
        <v>185</v>
      </c>
      <c r="B23" s="23">
        <v>21</v>
      </c>
      <c r="C23" s="3" t="s">
        <v>40</v>
      </c>
      <c r="D23" s="3" t="s">
        <v>186</v>
      </c>
      <c r="E23" s="3" t="s">
        <v>187</v>
      </c>
      <c r="F23" s="4" t="s">
        <v>188</v>
      </c>
      <c r="G23" s="3" t="s">
        <v>111</v>
      </c>
      <c r="H23" s="5">
        <v>1</v>
      </c>
      <c r="I23" s="6" t="s">
        <v>41</v>
      </c>
      <c r="J23" s="7">
        <v>0.2</v>
      </c>
      <c r="K23" s="8" t="s">
        <v>69</v>
      </c>
      <c r="L23" s="7" t="s">
        <v>69</v>
      </c>
      <c r="M23" s="6" t="s">
        <v>66</v>
      </c>
      <c r="N23" s="7">
        <v>0.6</v>
      </c>
      <c r="O23" s="9" t="s">
        <v>66</v>
      </c>
      <c r="P23" s="10">
        <v>1</v>
      </c>
      <c r="Q23" s="59" t="s">
        <v>189</v>
      </c>
      <c r="R23" s="11" t="s">
        <v>45</v>
      </c>
      <c r="S23" s="12" t="s">
        <v>46</v>
      </c>
      <c r="T23" s="12" t="s">
        <v>47</v>
      </c>
      <c r="U23" s="13" t="s">
        <v>48</v>
      </c>
      <c r="V23" s="12" t="s">
        <v>49</v>
      </c>
      <c r="W23" s="12" t="s">
        <v>50</v>
      </c>
      <c r="X23" s="12" t="s">
        <v>51</v>
      </c>
      <c r="Y23" s="14">
        <f t="shared" si="0"/>
        <v>0.12</v>
      </c>
      <c r="Z23" s="15" t="s">
        <v>41</v>
      </c>
      <c r="AA23" s="16">
        <v>0.12</v>
      </c>
      <c r="AB23" s="15" t="s">
        <v>66</v>
      </c>
      <c r="AC23" s="16">
        <v>0.6</v>
      </c>
      <c r="AD23" s="17" t="s">
        <v>66</v>
      </c>
      <c r="AE23" s="18" t="s">
        <v>52</v>
      </c>
      <c r="AF23" s="19" t="s">
        <v>190</v>
      </c>
      <c r="AG23" s="19" t="s">
        <v>191</v>
      </c>
      <c r="AH23" s="20">
        <v>45323</v>
      </c>
      <c r="AI23" s="20">
        <v>45657</v>
      </c>
      <c r="AJ23" s="19" t="s">
        <v>54</v>
      </c>
      <c r="AK23" s="21" t="s">
        <v>55</v>
      </c>
    </row>
    <row r="24" spans="1:38" ht="69" x14ac:dyDescent="0.3">
      <c r="B24" s="23">
        <v>22</v>
      </c>
      <c r="C24" s="3" t="s">
        <v>40</v>
      </c>
      <c r="D24" s="3" t="s">
        <v>192</v>
      </c>
      <c r="E24" s="3" t="s">
        <v>193</v>
      </c>
      <c r="F24" s="4" t="s">
        <v>194</v>
      </c>
      <c r="G24" s="3" t="s">
        <v>111</v>
      </c>
      <c r="H24" s="5">
        <v>1</v>
      </c>
      <c r="I24" s="6" t="s">
        <v>41</v>
      </c>
      <c r="J24" s="7">
        <v>0.2</v>
      </c>
      <c r="K24" s="8" t="s">
        <v>69</v>
      </c>
      <c r="L24" s="7" t="s">
        <v>69</v>
      </c>
      <c r="M24" s="6" t="s">
        <v>66</v>
      </c>
      <c r="N24" s="7">
        <v>0.6</v>
      </c>
      <c r="O24" s="9" t="s">
        <v>66</v>
      </c>
      <c r="P24" s="10">
        <v>1</v>
      </c>
      <c r="Q24" s="59" t="s">
        <v>195</v>
      </c>
      <c r="R24" s="11" t="s">
        <v>45</v>
      </c>
      <c r="S24" s="12" t="s">
        <v>46</v>
      </c>
      <c r="T24" s="12" t="s">
        <v>99</v>
      </c>
      <c r="U24" s="13" t="s">
        <v>100</v>
      </c>
      <c r="V24" s="12" t="s">
        <v>49</v>
      </c>
      <c r="W24" s="12" t="s">
        <v>50</v>
      </c>
      <c r="X24" s="12" t="s">
        <v>51</v>
      </c>
      <c r="Y24" s="14" t="str">
        <f>IFERROR(IF(AND(#REF!="Probabilidad",R24="Probabilidad"),(#REF!-(+#REF!*U24)),IF(R24="Probabilidad",(J24-(+J24*U24)),IF(R24="Impacto",#REF!,""))),"")</f>
        <v/>
      </c>
      <c r="Z24" s="15" t="s">
        <v>41</v>
      </c>
      <c r="AA24" s="16">
        <v>7.0000000000000007E-2</v>
      </c>
      <c r="AB24" s="15" t="s">
        <v>66</v>
      </c>
      <c r="AC24" s="16">
        <v>0.6</v>
      </c>
      <c r="AD24" s="17" t="s">
        <v>66</v>
      </c>
      <c r="AE24" s="18" t="s">
        <v>52</v>
      </c>
      <c r="AF24" s="19" t="s">
        <v>196</v>
      </c>
      <c r="AG24" s="19" t="s">
        <v>191</v>
      </c>
      <c r="AH24" s="20">
        <v>45323</v>
      </c>
      <c r="AI24" s="20">
        <v>45657</v>
      </c>
      <c r="AJ24" s="19" t="s">
        <v>54</v>
      </c>
      <c r="AK24" s="21" t="s">
        <v>55</v>
      </c>
    </row>
    <row r="25" spans="1:38" ht="96.6" x14ac:dyDescent="0.3">
      <c r="A25" s="107" t="s">
        <v>197</v>
      </c>
      <c r="B25" s="2">
        <v>23</v>
      </c>
      <c r="C25" s="3" t="s">
        <v>95</v>
      </c>
      <c r="D25" s="3" t="s">
        <v>198</v>
      </c>
      <c r="E25" s="3" t="s">
        <v>199</v>
      </c>
      <c r="F25" s="4" t="s">
        <v>200</v>
      </c>
      <c r="G25" s="3" t="s">
        <v>58</v>
      </c>
      <c r="H25" s="5">
        <v>1</v>
      </c>
      <c r="I25" s="6" t="s">
        <v>41</v>
      </c>
      <c r="J25" s="7">
        <v>0.2</v>
      </c>
      <c r="K25" s="8" t="s">
        <v>181</v>
      </c>
      <c r="L25" s="7" t="s">
        <v>181</v>
      </c>
      <c r="M25" s="6" t="s">
        <v>182</v>
      </c>
      <c r="N25" s="7">
        <v>0.4</v>
      </c>
      <c r="O25" s="9" t="s">
        <v>98</v>
      </c>
      <c r="P25" s="23">
        <v>1</v>
      </c>
      <c r="Q25" s="56" t="s">
        <v>201</v>
      </c>
      <c r="R25" s="24" t="s">
        <v>45</v>
      </c>
      <c r="S25" s="18" t="s">
        <v>46</v>
      </c>
      <c r="T25" s="18" t="s">
        <v>47</v>
      </c>
      <c r="U25" s="16" t="s">
        <v>48</v>
      </c>
      <c r="V25" s="18" t="s">
        <v>49</v>
      </c>
      <c r="W25" s="18" t="s">
        <v>50</v>
      </c>
      <c r="X25" s="18" t="s">
        <v>51</v>
      </c>
      <c r="Y25" s="25">
        <f>IFERROR(IF(R25="Probabilidad",(J25-(+J25*U25)),IF(R25="Impacto",J25,"")),"")</f>
        <v>0.12</v>
      </c>
      <c r="Z25" s="26" t="s">
        <v>41</v>
      </c>
      <c r="AA25" s="16">
        <v>0.12</v>
      </c>
      <c r="AB25" s="26" t="s">
        <v>182</v>
      </c>
      <c r="AC25" s="16">
        <v>0.4</v>
      </c>
      <c r="AD25" s="27" t="s">
        <v>98</v>
      </c>
      <c r="AE25" s="18" t="s">
        <v>52</v>
      </c>
      <c r="AF25" s="3" t="s">
        <v>202</v>
      </c>
      <c r="AG25" s="3" t="s">
        <v>203</v>
      </c>
      <c r="AH25" s="20">
        <v>45323</v>
      </c>
      <c r="AI25" s="20">
        <v>45657</v>
      </c>
      <c r="AJ25" s="3" t="s">
        <v>54</v>
      </c>
      <c r="AK25" s="28" t="s">
        <v>55</v>
      </c>
    </row>
    <row r="26" spans="1:38" ht="82.8" x14ac:dyDescent="0.3">
      <c r="A26" s="108"/>
      <c r="B26" s="40">
        <v>24</v>
      </c>
      <c r="C26" s="41" t="s">
        <v>40</v>
      </c>
      <c r="D26" s="41" t="s">
        <v>204</v>
      </c>
      <c r="E26" s="41" t="s">
        <v>205</v>
      </c>
      <c r="F26" s="42" t="s">
        <v>206</v>
      </c>
      <c r="G26" s="41" t="s">
        <v>58</v>
      </c>
      <c r="H26" s="43">
        <v>0.8</v>
      </c>
      <c r="I26" s="44" t="s">
        <v>41</v>
      </c>
      <c r="J26" s="45">
        <v>0.2</v>
      </c>
      <c r="K26" s="46" t="s">
        <v>69</v>
      </c>
      <c r="L26" s="45" t="s">
        <v>69</v>
      </c>
      <c r="M26" s="44" t="s">
        <v>66</v>
      </c>
      <c r="N26" s="45">
        <v>0.6</v>
      </c>
      <c r="O26" s="47" t="s">
        <v>66</v>
      </c>
      <c r="P26" s="48">
        <v>1</v>
      </c>
      <c r="Q26" s="61" t="s">
        <v>207</v>
      </c>
      <c r="R26" s="49" t="s">
        <v>45</v>
      </c>
      <c r="S26" s="50" t="s">
        <v>46</v>
      </c>
      <c r="T26" s="50" t="s">
        <v>47</v>
      </c>
      <c r="U26" s="51" t="s">
        <v>48</v>
      </c>
      <c r="V26" s="50" t="s">
        <v>49</v>
      </c>
      <c r="W26" s="50" t="s">
        <v>50</v>
      </c>
      <c r="X26" s="50" t="s">
        <v>51</v>
      </c>
      <c r="Y26" s="52">
        <f>IFERROR(IF(R26="Probabilidad",(J26-(+J26*U26)),IF(R26="Impacto",J26,"")),"")</f>
        <v>0.12</v>
      </c>
      <c r="Z26" s="53" t="s">
        <v>41</v>
      </c>
      <c r="AA26" s="51">
        <v>0.12</v>
      </c>
      <c r="AB26" s="53" t="s">
        <v>66</v>
      </c>
      <c r="AC26" s="51">
        <v>0.6</v>
      </c>
      <c r="AD26" s="54" t="s">
        <v>66</v>
      </c>
      <c r="AE26" s="50" t="s">
        <v>52</v>
      </c>
      <c r="AF26" s="41" t="s">
        <v>208</v>
      </c>
      <c r="AG26" s="41" t="s">
        <v>203</v>
      </c>
      <c r="AH26" s="20">
        <v>45323</v>
      </c>
      <c r="AI26" s="20">
        <v>45657</v>
      </c>
      <c r="AJ26" s="41" t="s">
        <v>54</v>
      </c>
      <c r="AK26" s="55" t="s">
        <v>55</v>
      </c>
      <c r="AL26" s="62"/>
    </row>
  </sheetData>
  <mergeCells count="44">
    <mergeCell ref="A13:A14"/>
    <mergeCell ref="A16:A17"/>
    <mergeCell ref="A18:A22"/>
    <mergeCell ref="A25:A26"/>
    <mergeCell ref="K2:K3"/>
    <mergeCell ref="A2:A3"/>
    <mergeCell ref="B2:B3"/>
    <mergeCell ref="P2:P3"/>
    <mergeCell ref="A11:A12"/>
    <mergeCell ref="AI2:AI3"/>
    <mergeCell ref="AJ2:AJ3"/>
    <mergeCell ref="AK2:AK3"/>
    <mergeCell ref="P1:X1"/>
    <mergeCell ref="Y1:AE1"/>
    <mergeCell ref="AF1:AK1"/>
    <mergeCell ref="AG2:AG3"/>
    <mergeCell ref="AH2:AH3"/>
    <mergeCell ref="Q2:Q3"/>
    <mergeCell ref="AC2:AC3"/>
    <mergeCell ref="AD2:AD3"/>
    <mergeCell ref="AE2:AE3"/>
    <mergeCell ref="AF2:AF3"/>
    <mergeCell ref="R2:R3"/>
    <mergeCell ref="S2:X2"/>
    <mergeCell ref="Y2:Y3"/>
    <mergeCell ref="Z2:Z3"/>
    <mergeCell ref="AA2:AA3"/>
    <mergeCell ref="AB2:AB3"/>
    <mergeCell ref="A1:H1"/>
    <mergeCell ref="I1:O1"/>
    <mergeCell ref="N2:N3"/>
    <mergeCell ref="O2:O3"/>
    <mergeCell ref="A9:A10"/>
    <mergeCell ref="L2:L3"/>
    <mergeCell ref="M2:M3"/>
    <mergeCell ref="C2:C3"/>
    <mergeCell ref="D2:D3"/>
    <mergeCell ref="E2:E3"/>
    <mergeCell ref="A5:A8"/>
    <mergeCell ref="F2:F3"/>
    <mergeCell ref="G2:G3"/>
    <mergeCell ref="H2:H3"/>
    <mergeCell ref="I2:I3"/>
    <mergeCell ref="J2:J3"/>
  </mergeCells>
  <conditionalFormatting sqref="I4:I26">
    <cfRule type="cellIs" dxfId="44" priority="24" operator="equal">
      <formula>"Muy Baja"</formula>
    </cfRule>
    <cfRule type="cellIs" dxfId="43" priority="22" operator="equal">
      <formula>"Media"</formula>
    </cfRule>
  </conditionalFormatting>
  <conditionalFormatting sqref="I5:I26">
    <cfRule type="cellIs" dxfId="42" priority="23" operator="equal">
      <formula>"Baja"</formula>
    </cfRule>
    <cfRule type="cellIs" dxfId="41" priority="20" operator="equal">
      <formula>"Muy Alta"</formula>
    </cfRule>
    <cfRule type="cellIs" dxfId="40" priority="21" operator="equal">
      <formula>"Alta"</formula>
    </cfRule>
  </conditionalFormatting>
  <conditionalFormatting sqref="L4:L26">
    <cfRule type="containsText" dxfId="39" priority="1" operator="containsText" text="❌">
      <formula>NOT(ISERROR(SEARCH("❌",L4)))</formula>
    </cfRule>
  </conditionalFormatting>
  <conditionalFormatting sqref="M4:M26">
    <cfRule type="cellIs" dxfId="38" priority="26" operator="equal">
      <formula>"Mayor"</formula>
    </cfRule>
    <cfRule type="cellIs" dxfId="37" priority="25" operator="equal">
      <formula>"Catastrófico"</formula>
    </cfRule>
    <cfRule type="cellIs" dxfId="36" priority="28" operator="equal">
      <formula>"Menor"</formula>
    </cfRule>
    <cfRule type="cellIs" dxfId="35" priority="29" operator="equal">
      <formula>"Leve"</formula>
    </cfRule>
    <cfRule type="cellIs" dxfId="34" priority="27" operator="equal">
      <formula>"Moderado"</formula>
    </cfRule>
  </conditionalFormatting>
  <conditionalFormatting sqref="O5">
    <cfRule type="cellIs" dxfId="33" priority="593" operator="equal">
      <formula>"Moderado"</formula>
    </cfRule>
    <cfRule type="cellIs" dxfId="32" priority="592" operator="equal">
      <formula>"Alto"</formula>
    </cfRule>
    <cfRule type="cellIs" dxfId="31" priority="591" operator="equal">
      <formula>"Extremo"</formula>
    </cfRule>
    <cfRule type="cellIs" dxfId="30" priority="594" operator="equal">
      <formula>"Bajo"</formula>
    </cfRule>
  </conditionalFormatting>
  <conditionalFormatting sqref="O7:O15">
    <cfRule type="cellIs" dxfId="29" priority="286" operator="equal">
      <formula>"Moderado"</formula>
    </cfRule>
    <cfRule type="cellIs" dxfId="28" priority="284" operator="equal">
      <formula>"Extremo"</formula>
    </cfRule>
    <cfRule type="cellIs" dxfId="27" priority="285" operator="equal">
      <formula>"Alto"</formula>
    </cfRule>
    <cfRule type="cellIs" dxfId="26" priority="287" operator="equal">
      <formula>"Bajo"</formula>
    </cfRule>
  </conditionalFormatting>
  <conditionalFormatting sqref="O18">
    <cfRule type="cellIs" dxfId="25" priority="230" operator="equal">
      <formula>"Extremo"</formula>
    </cfRule>
    <cfRule type="cellIs" dxfId="24" priority="231" operator="equal">
      <formula>"Alto"</formula>
    </cfRule>
    <cfRule type="cellIs" dxfId="23" priority="232" operator="equal">
      <formula>"Moderado"</formula>
    </cfRule>
    <cfRule type="cellIs" dxfId="22" priority="233" operator="equal">
      <formula>"Bajo"</formula>
    </cfRule>
  </conditionalFormatting>
  <conditionalFormatting sqref="O20:O26">
    <cfRule type="cellIs" dxfId="21" priority="18" operator="equal">
      <formula>"Moderado"</formula>
    </cfRule>
    <cfRule type="cellIs" dxfId="20" priority="19" operator="equal">
      <formula>"Bajo"</formula>
    </cfRule>
    <cfRule type="cellIs" dxfId="19" priority="17" operator="equal">
      <formula>"Alto"</formula>
    </cfRule>
    <cfRule type="cellIs" dxfId="18" priority="16" operator="equal">
      <formula>"Extremo"</formula>
    </cfRule>
  </conditionalFormatting>
  <conditionalFormatting sqref="Z4:Z26">
    <cfRule type="cellIs" dxfId="17" priority="15" operator="equal">
      <formula>"Muy Baja"</formula>
    </cfRule>
    <cfRule type="cellIs" dxfId="16" priority="14" operator="equal">
      <formula>"Baja"</formula>
    </cfRule>
    <cfRule type="cellIs" dxfId="15" priority="13" operator="equal">
      <formula>"Media"</formula>
    </cfRule>
    <cfRule type="cellIs" dxfId="14" priority="11" operator="equal">
      <formula>"Muy Alta"</formula>
    </cfRule>
    <cfRule type="cellIs" dxfId="13" priority="12" operator="equal">
      <formula>"Alta"</formula>
    </cfRule>
  </conditionalFormatting>
  <conditionalFormatting sqref="AB4:AB26">
    <cfRule type="cellIs" dxfId="12" priority="7" operator="equal">
      <formula>"Mayor"</formula>
    </cfRule>
    <cfRule type="cellIs" dxfId="11" priority="8" operator="equal">
      <formula>"Moderado"</formula>
    </cfRule>
    <cfRule type="cellIs" dxfId="10" priority="9" operator="equal">
      <formula>"Menor"</formula>
    </cfRule>
    <cfRule type="cellIs" dxfId="9" priority="6" operator="equal">
      <formula>"Catastrófico"</formula>
    </cfRule>
    <cfRule type="cellIs" dxfId="8" priority="10" operator="equal">
      <formula>"Leve"</formula>
    </cfRule>
  </conditionalFormatting>
  <conditionalFormatting sqref="AD4:AD5">
    <cfRule type="cellIs" dxfId="7" priority="577" operator="equal">
      <formula>"Extremo"</formula>
    </cfRule>
    <cfRule type="cellIs" dxfId="6" priority="578" operator="equal">
      <formula>"Alto"</formula>
    </cfRule>
    <cfRule type="cellIs" dxfId="5" priority="580" operator="equal">
      <formula>"Bajo"</formula>
    </cfRule>
    <cfRule type="cellIs" dxfId="4" priority="579" operator="equal">
      <formula>"Moderado"</formula>
    </cfRule>
  </conditionalFormatting>
  <conditionalFormatting sqref="AD7:AD26">
    <cfRule type="cellIs" dxfId="3" priority="2" operator="equal">
      <formula>"Extremo"</formula>
    </cfRule>
    <cfRule type="cellIs" dxfId="2" priority="3" operator="equal">
      <formula>"Alto"</formula>
    </cfRule>
    <cfRule type="cellIs" dxfId="1" priority="4" operator="equal">
      <formula>"Moderado"</formula>
    </cfRule>
    <cfRule type="cellIs" dxfId="0" priority="5" operator="equal">
      <formula>"Bajo"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RIESGOS DE GESTION 2024</vt:lpstr>
      <vt:lpstr>orginal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Henriquez Nieves</dc:creator>
  <cp:lastModifiedBy>Chabely Florez</cp:lastModifiedBy>
  <dcterms:created xsi:type="dcterms:W3CDTF">2023-02-07T16:49:29Z</dcterms:created>
  <dcterms:modified xsi:type="dcterms:W3CDTF">2024-11-18T20:46:50Z</dcterms:modified>
</cp:coreProperties>
</file>