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7935" activeTab="0"/>
  </bookViews>
  <sheets>
    <sheet name="COMPARACION GASTOS BIF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<sst xmlns="http://schemas.openxmlformats.org/spreadsheetml/2006/main" count="20" uniqueCount="20">
  <si>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BANCO INMOBILIARIO DE FLORIDABLANCA</t>
  </si>
  <si>
    <t>GASTOS</t>
  </si>
  <si>
    <t>PRESTACIONES SOCIALES</t>
  </si>
  <si>
    <t>CONTRIBUCIONES INHERENTES A LA NOMINA</t>
  </si>
  <si>
    <t>ADQUISICION DE BIENES Y SERVICIOS</t>
  </si>
  <si>
    <t>TRANSFERENCIAS CORRIENTES</t>
  </si>
  <si>
    <t>GASTOS POR TRIBUTOS, TASAS, CONTRIBUCIONES, MULTAS, SANCIONES E INTERESES DE MORA</t>
  </si>
  <si>
    <t>INVERSION</t>
  </si>
  <si>
    <t>SUELDOS Y SALARIOS</t>
  </si>
  <si>
    <t>SALDO FINAL JUNIO 2023</t>
  </si>
  <si>
    <t>NOMBRE</t>
  </si>
  <si>
    <t>SALDO FINAL 2020</t>
  </si>
  <si>
    <t>SALDO FINAL 2021</t>
  </si>
  <si>
    <t>SALDO FINAL 2022</t>
  </si>
  <si>
    <t>ANALISIS VERTICAL 2020</t>
  </si>
  <si>
    <t>ANALISIS VERTICAL 2021</t>
  </si>
  <si>
    <t>ANALISIS VERTICAL 2022</t>
  </si>
  <si>
    <t>ANALISIS VERTICAL 2023</t>
  </si>
  <si>
    <t>NIT 900.015.871-9</t>
  </si>
  <si>
    <t>FORMATO 5 COMPARACION DE GASTOS PRESUPUESTALES 2020 A 2023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</si>
</sst>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wrapText="1"/>
    </xf>
    <xf numFmtId="0" fontId="37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wrapText="1"/>
    </xf>
    <xf numFmtId="4" fontId="36" fillId="0" borderId="10" xfId="0" applyNumberFormat="1" applyFont="1" applyFill="1" applyBorder="1" applyAlignment="1">
      <alignment horizontal="right" wrapText="1"/>
    </xf>
    <xf numFmtId="171" fontId="36" fillId="0" borderId="10" xfId="47" applyFont="1" applyFill="1" applyBorder="1" applyAlignment="1">
      <alignment horizontal="right" wrapText="1"/>
    </xf>
    <xf numFmtId="0" fontId="37" fillId="0" borderId="11" xfId="0" applyFont="1" applyFill="1" applyBorder="1" applyAlignment="1">
      <alignment horizontal="center" vertical="center" wrapText="1"/>
    </xf>
    <xf numFmtId="4" fontId="36" fillId="0" borderId="11" xfId="0" applyNumberFormat="1" applyFont="1" applyFill="1" applyBorder="1" applyAlignment="1">
      <alignment horizontal="right" wrapText="1"/>
    </xf>
    <xf numFmtId="0" fontId="37" fillId="0" borderId="12" xfId="0" applyFont="1" applyFill="1" applyBorder="1" applyAlignment="1">
      <alignment horizontal="center" wrapText="1"/>
    </xf>
    <xf numFmtId="10" fontId="36" fillId="0" borderId="12" xfId="53" applyNumberFormat="1" applyFont="1" applyFill="1" applyBorder="1" applyAlignment="1">
      <alignment/>
    </xf>
    <xf numFmtId="10" fontId="36" fillId="0" borderId="12" xfId="0" applyNumberFormat="1" applyFont="1" applyFill="1" applyBorder="1" applyAlignment="1">
      <alignment/>
    </xf>
    <xf numFmtId="0" fontId="37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PageLayoutView="0" workbookViewId="0" topLeftCell="A4">
      <selection activeCell="C6" sqref="C6"/>
    </sheetView>
  </sheetViews>
  <sheetFormatPr defaultColWidth="11.421875" defaultRowHeight="15"/>
  <cols>
    <col min="1" max="1" width="45.7109375" style="1" bestFit="1" customWidth="1"/>
    <col min="2" max="5" width="30.7109375" style="1" customWidth="1"/>
    <col min="6" max="9" width="20.7109375" style="1" customWidth="1"/>
    <col min="10" max="16384" width="11.421875" style="1" customWidth="1"/>
  </cols>
  <sheetData>
    <row r="1" spans="1:5" ht="15">
      <c r="A1" s="2"/>
      <c r="B1" s="2"/>
      <c r="C1" s="2"/>
      <c r="D1" s="2"/>
      <c r="E1" s="2"/>
    </row>
    <row r="2" spans="1:6" ht="15.75">
      <c r="A2" s="12" t="s">
        <v>0</v>
      </c>
      <c r="B2" s="12"/>
      <c r="C2" s="12"/>
      <c r="D2" s="12"/>
      <c r="E2" s="12"/>
      <c r="F2" s="2"/>
    </row>
    <row r="3" spans="1:5" ht="15.75">
      <c r="A3" s="12" t="s">
        <v>18</v>
      </c>
      <c r="B3" s="12"/>
      <c r="C3" s="12"/>
      <c r="D3" s="12"/>
      <c r="E3" s="12"/>
    </row>
    <row r="4" spans="1:6" ht="15.75">
      <c r="A4" s="12" t="s">
        <v>19</v>
      </c>
      <c r="B4" s="12"/>
      <c r="C4" s="12"/>
      <c r="D4" s="12"/>
      <c r="E4" s="12"/>
      <c r="F4" s="2"/>
    </row>
    <row r="5" spans="1:6" ht="15">
      <c r="A5" s="13"/>
      <c r="B5" s="13"/>
      <c r="C5" s="13"/>
      <c r="D5" s="13"/>
      <c r="E5" s="13"/>
      <c r="F5" s="2"/>
    </row>
    <row r="6" spans="1:9" ht="51.75" customHeight="1">
      <c r="A6" s="3" t="s">
        <v>10</v>
      </c>
      <c r="B6" s="3" t="s">
        <v>11</v>
      </c>
      <c r="C6" s="3" t="s">
        <v>12</v>
      </c>
      <c r="D6" s="3" t="s">
        <v>13</v>
      </c>
      <c r="E6" s="7" t="s">
        <v>9</v>
      </c>
      <c r="F6" s="9" t="s">
        <v>14</v>
      </c>
      <c r="G6" s="9" t="s">
        <v>15</v>
      </c>
      <c r="H6" s="9" t="s">
        <v>16</v>
      </c>
      <c r="I6" s="9" t="s">
        <v>17</v>
      </c>
    </row>
    <row r="7" spans="1:9" ht="24.75" customHeight="1">
      <c r="A7" s="4" t="s">
        <v>1</v>
      </c>
      <c r="B7" s="5">
        <f>SUM(B8:B14)</f>
        <v>8099301560.64</v>
      </c>
      <c r="C7" s="6">
        <f>SUM(C8:C14)</f>
        <v>12446555256.66</v>
      </c>
      <c r="D7" s="5">
        <f>SUM(D8:D14)</f>
        <v>55520212438.99</v>
      </c>
      <c r="E7" s="8">
        <v>25636744191.66</v>
      </c>
      <c r="F7" s="11">
        <f>SUM(F8:F14)</f>
        <v>1</v>
      </c>
      <c r="G7" s="11">
        <f>SUM(G8:G14)</f>
        <v>1</v>
      </c>
      <c r="H7" s="11">
        <f>SUM(H8:H14)</f>
        <v>0.9999999999999999</v>
      </c>
      <c r="I7" s="11">
        <f>SUM(I8:I14)</f>
        <v>1</v>
      </c>
    </row>
    <row r="8" spans="1:9" ht="24.75" customHeight="1">
      <c r="A8" s="4" t="s">
        <v>8</v>
      </c>
      <c r="B8" s="5">
        <v>971450283</v>
      </c>
      <c r="C8" s="6">
        <v>1008493032.36</v>
      </c>
      <c r="D8" s="5">
        <v>1207907927</v>
      </c>
      <c r="E8" s="8">
        <v>625427314</v>
      </c>
      <c r="F8" s="10">
        <f>+B8/B7</f>
        <v>0.11994247599335427</v>
      </c>
      <c r="G8" s="10">
        <f>+C8/C7</f>
        <v>0.0810258751569329</v>
      </c>
      <c r="H8" s="10">
        <f>+D8/D7</f>
        <v>0.021756183449898447</v>
      </c>
      <c r="I8" s="10">
        <f>+E8/E7</f>
        <v>0.024395738761689576</v>
      </c>
    </row>
    <row r="9" spans="1:9" ht="24.75" customHeight="1">
      <c r="A9" s="4" t="s">
        <v>2</v>
      </c>
      <c r="B9" s="5">
        <f>263456835.28+107879417.98+45745887.74</f>
        <v>417082141</v>
      </c>
      <c r="C9" s="6">
        <v>406442150</v>
      </c>
      <c r="D9" s="5">
        <v>198110759</v>
      </c>
      <c r="E9" s="8">
        <f>35189118+58165022</f>
        <v>93354140</v>
      </c>
      <c r="F9" s="10">
        <f>+B9/B7</f>
        <v>0.05149606270087349</v>
      </c>
      <c r="G9" s="10">
        <f>+C9/C7</f>
        <v>0.032654991009059935</v>
      </c>
      <c r="H9" s="10">
        <f>+D9/D7</f>
        <v>0.0035682637060818127</v>
      </c>
      <c r="I9" s="10">
        <f>+E9/E7</f>
        <v>0.003641419491573717</v>
      </c>
    </row>
    <row r="10" spans="1:9" ht="36" customHeight="1">
      <c r="A10" s="4" t="s">
        <v>3</v>
      </c>
      <c r="B10" s="5">
        <v>292698519</v>
      </c>
      <c r="C10" s="6">
        <v>343823856</v>
      </c>
      <c r="D10" s="5">
        <v>495626704</v>
      </c>
      <c r="E10" s="8">
        <v>147645900</v>
      </c>
      <c r="F10" s="10">
        <f>+B10/B7</f>
        <v>0.03613873576734328</v>
      </c>
      <c r="G10" s="10">
        <f>+C10/C7</f>
        <v>0.02762401716057333</v>
      </c>
      <c r="H10" s="10">
        <f>+D10/D7</f>
        <v>0.008926959790448098</v>
      </c>
      <c r="I10" s="10">
        <f>+E10/E7</f>
        <v>0.005759151743146515</v>
      </c>
    </row>
    <row r="11" spans="1:9" ht="24.75" customHeight="1">
      <c r="A11" s="4" t="s">
        <v>4</v>
      </c>
      <c r="B11" s="5">
        <v>437768314</v>
      </c>
      <c r="C11" s="6">
        <v>1569945981.74</v>
      </c>
      <c r="D11" s="5">
        <v>1045558415.07</v>
      </c>
      <c r="E11" s="8">
        <v>458514617</v>
      </c>
      <c r="F11" s="10">
        <f>+B11/B7</f>
        <v>0.05405013144928609</v>
      </c>
      <c r="G11" s="10">
        <f>+C11/C7</f>
        <v>0.1261349786640718</v>
      </c>
      <c r="H11" s="10">
        <f>+D11/D7</f>
        <v>0.018832031959873034</v>
      </c>
      <c r="I11" s="10">
        <f>+E11/E7</f>
        <v>0.017885056447579695</v>
      </c>
    </row>
    <row r="12" spans="1:9" ht="24.75" customHeight="1">
      <c r="A12" s="4" t="s">
        <v>5</v>
      </c>
      <c r="B12" s="5">
        <v>20763506</v>
      </c>
      <c r="C12" s="6">
        <v>35917970</v>
      </c>
      <c r="D12" s="5">
        <v>5114016.7</v>
      </c>
      <c r="E12" s="8">
        <v>2680315</v>
      </c>
      <c r="F12" s="10">
        <f>+B12/B7</f>
        <v>0.0025636168556686365</v>
      </c>
      <c r="G12" s="10">
        <f>+C12/C7</f>
        <v>0.002885775964460587</v>
      </c>
      <c r="H12" s="10">
        <f>+D12/D7</f>
        <v>9.211089935254996E-05</v>
      </c>
      <c r="I12" s="10">
        <f>+E12/E7</f>
        <v>0.00010454974235269488</v>
      </c>
    </row>
    <row r="13" spans="1:9" ht="46.5" customHeight="1">
      <c r="A13" s="4" t="s">
        <v>6</v>
      </c>
      <c r="B13" s="5">
        <v>24542292</v>
      </c>
      <c r="C13" s="6">
        <v>30014825</v>
      </c>
      <c r="D13" s="5">
        <v>34110646.7</v>
      </c>
      <c r="E13" s="8">
        <v>67434017</v>
      </c>
      <c r="F13" s="10">
        <f>+B13/B7</f>
        <v>0.0030301738756422707</v>
      </c>
      <c r="G13" s="10">
        <f>+C13/C7</f>
        <v>0.002411496545113511</v>
      </c>
      <c r="H13" s="10">
        <f>+D13/D7</f>
        <v>0.000614382496059133</v>
      </c>
      <c r="I13" s="10">
        <f>+E13/E7</f>
        <v>0.002630365872353528</v>
      </c>
    </row>
    <row r="14" spans="1:9" ht="24.75" customHeight="1">
      <c r="A14" s="4" t="s">
        <v>7</v>
      </c>
      <c r="B14" s="5">
        <v>5934996505.64</v>
      </c>
      <c r="C14" s="6">
        <v>9051917441.56</v>
      </c>
      <c r="D14" s="5">
        <v>52533783970.52</v>
      </c>
      <c r="E14" s="8">
        <v>24241687888.66</v>
      </c>
      <c r="F14" s="10">
        <f>+B14/B7</f>
        <v>0.732778803357832</v>
      </c>
      <c r="G14" s="10">
        <f>+C14/C7</f>
        <v>0.7272628654997879</v>
      </c>
      <c r="H14" s="10">
        <f>+D14/D7</f>
        <v>0.9462100676982869</v>
      </c>
      <c r="I14" s="10">
        <f>+E14/E7</f>
        <v>0.9455837179413042</v>
      </c>
    </row>
  </sheetData>
  <sheetProtection/>
  <mergeCells count="4">
    <mergeCell ref="A2:E2"/>
    <mergeCell ref="A3:E3"/>
    <mergeCell ref="A4:E4"/>
    <mergeCell ref="A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Nits</dc:title>
  <dc:subject/>
  <dc:creator>CONTROLINTERNO</dc:creator>
  <cp:keywords/>
  <dc:description/>
  <cp:lastModifiedBy>Cesar Henriquez Nieves</cp:lastModifiedBy>
  <dcterms:created xsi:type="dcterms:W3CDTF">2023-09-27T13:59:57Z</dcterms:created>
  <dcterms:modified xsi:type="dcterms:W3CDTF">2023-09-28T15:56:46Z</dcterms:modified>
  <cp:category/>
  <cp:version/>
  <cp:contentType/>
  <cp:contentStatus/>
</cp:coreProperties>
</file>